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<sst xmlns="http://schemas.openxmlformats.org/spreadsheetml/2006/main" count="271" uniqueCount="214">
  <si>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</si>
  <si>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</si>
  <si>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</si>
  <si>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</si>
  <si>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</si>
  <si>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</si>
  <si>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</si>
  <si>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</si>
  <si>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</si>
  <si>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</si>
  <si>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</si>
  <si>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</si>
  <si>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</si>
  <si>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</si>
  <si>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</si>
  <si>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</si>
  <si>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</si>
  <si>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</si>
  <si>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</si>
  <si>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</si>
  <si>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</si>
  <si>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</si>
  <si>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</si>
  <si>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</si>
  <si>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</si>
  <si>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</si>
  <si>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</si>
  <si>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</si>
  <si>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</si>
  <si>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</si>
  <si>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</si>
  <si>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</si>
  <si>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</si>
  <si>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</si>
  <si>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</si>
  <si>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</si>
  <si>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</si>
  <si>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</si>
  <si>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</si>
  <si>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</si>
  <si>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</si>
  <si>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</si>
  <si>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</si>
  <si>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</si>
  <si>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</si>
  <si>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</si>
  <si>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</si>
  <si>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</si>
  <si>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</si>
  <si>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</si>
  <si>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</si>
  <si>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</si>
  <si>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</si>
  <si>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</si>
  <si>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</si>
  <si>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</si>
  <si>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</si>
  <si>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</si>
  <si>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</si>
  <si>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</si>
  <si>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</si>
  <si>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</si>
  <si>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</si>
  <si>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</si>
  <si>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</si>
  <si>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</si>
  <si>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</si>
  <si>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</si>
  <si>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</si>
  <si>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</si>
  <si>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</si>
  <si>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</si>
  <si>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</si>
  <si>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</si>
  <si>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</si>
  <si>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</si>
  <si>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</si>
  <si>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</si>
  <si>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</si>
  <si>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</si>
  <si>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</si>
  <si>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</si>
  <si>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</si>
  <si>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</si>
  <si>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</si>
  <si>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</si>
  <si>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</si>
  <si>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</si>
  <si>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</si>
  <si>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</si>
  <si>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</si>
  <si>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</si>
  <si>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</si>
  <si>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</si>
  <si>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</si>
  <si>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</si>
  <si>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</si>
  <si>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</si>
  <si>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</si>
  <si>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</si>
  <si>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</si>
  <si>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</si>
  <si>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</si>
  <si>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</si>
  <si>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</si>
  <si>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</si>
  <si>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</si>
  <si>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</si>
  <si>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</si>
  <si>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</si>
  <si>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</si>
  <si>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</si>
  <si>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</si>
  <si>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</si>
  <si>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</si>
  <si>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</si>
  <si>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</si>
  <si>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</si>
  <si>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Current-year-to-date</t>
  </si>
  <si>
    <t>Preceeding year</t>
  </si>
  <si>
    <t>corresponding</t>
  </si>
  <si>
    <t>Cash flow from operations</t>
  </si>
  <si>
    <t>Net cash flows from operating activities</t>
  </si>
  <si>
    <t>Cash Flow From Investing Activities:</t>
  </si>
  <si>
    <t>Cash Flow From Financing Activities: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</si>
  <si>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</si>
  <si>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</si>
  <si>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</si>
  <si>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</si>
  <si>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</si>
  <si>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</si>
  <si>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</si>
  <si>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</si>
  <si>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</si>
  <si>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</si>
  <si>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</si>
  <si>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</si>
  <si>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Adjustments for non cash flow:-</t>
  </si>
  <si>
    <t>Net cash flows used in investing activities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</si>
  <si>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</si>
  <si>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</si>
  <si>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</si>
  <si>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</si>
  <si>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</si>
  <si>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</si>
  <si>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</si>
  <si>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</si>
  <si>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>period</t>
  </si>
  <si>
    <t xml:space="preserve">CONDENSED CONSOLIDATED STATEMENTS OF CHANGES IN EQUITY </t>
  </si>
  <si>
    <t>Profit / (Loss)</t>
  </si>
  <si>
    <t>Prepaid land lease payments</t>
  </si>
  <si>
    <t>Amortisation of prepaid land lease payment</t>
  </si>
  <si>
    <t xml:space="preserve">- property, plant and equipment </t>
  </si>
  <si>
    <t>- investment properties</t>
  </si>
  <si>
    <t>Bad debts written off</t>
  </si>
  <si>
    <t>Property, plant and equipment written off</t>
  </si>
  <si>
    <t>- investment on properties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</si>
  <si>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</si>
  <si>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</si>
  <si>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</si>
  <si>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</si>
  <si>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</si>
  <si>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</si>
  <si>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Depreciation of</t>
  </si>
  <si>
    <t>Impairment on receivable</t>
  </si>
  <si>
    <t>Gain on disposal of</t>
  </si>
  <si>
    <t xml:space="preserve">- property, plant and equipment </t>
  </si>
  <si>
    <t>- investment on properties</t>
  </si>
  <si>
    <t>Tax paid</t>
  </si>
  <si>
    <t>Interest received</t>
  </si>
  <si>
    <t>Interest Paid</t>
  </si>
  <si>
    <t>- Purchase of property, plant and equipment</t>
  </si>
  <si>
    <t>- Purchase of investment Properties</t>
  </si>
  <si>
    <t>- Proceeds from disposal of property, Plant and equipment</t>
  </si>
  <si>
    <t>- Proceeds from disposal of investment properties</t>
  </si>
  <si>
    <t>- Drawndown of term loan</t>
  </si>
  <si>
    <t>- Repayment of term loan</t>
  </si>
  <si>
    <t>- Payment of finance creditors</t>
  </si>
  <si>
    <t>Inventories</t>
  </si>
  <si>
    <t>Receivable</t>
  </si>
  <si>
    <t>Payable</t>
  </si>
  <si>
    <t>Bills payable - Banker acceptances</t>
  </si>
  <si>
    <t>Depreciation and amortization</t>
  </si>
  <si>
    <t>Deferred tax liabilities</t>
  </si>
  <si>
    <t>Loss on disposal of</t>
  </si>
  <si>
    <t>Tax refund</t>
  </si>
  <si>
    <t>Non-current assets held for trading</t>
  </si>
  <si>
    <t>Profit before tax</t>
  </si>
  <si>
    <t xml:space="preserve">Retained profit </t>
  </si>
  <si>
    <t>Effects of applying MFRS</t>
  </si>
  <si>
    <t>Bad debts recovered</t>
  </si>
  <si>
    <t>Changes in equity for the period to 31/12/2012</t>
  </si>
  <si>
    <t>- Inventories written off</t>
  </si>
  <si>
    <t>Interest expense</t>
  </si>
  <si>
    <t>Reversal of impairement on investment properties</t>
  </si>
  <si>
    <t>- Purchase of additional shares issued in a associate company</t>
  </si>
  <si>
    <t>Dec 2012</t>
  </si>
  <si>
    <t>with the Audited Financial Statements for the year ended 31 December 2012)</t>
  </si>
  <si>
    <t>Financial statements for the year ended 31 December 2012)</t>
  </si>
  <si>
    <t>Balance at 1 Jan 2012</t>
  </si>
  <si>
    <t>Balance at 1 Jan 2013</t>
  </si>
  <si>
    <t>Amount due from an associate company</t>
  </si>
  <si>
    <t>- Associate company</t>
  </si>
  <si>
    <t>AS AT 30 JUNE 2013</t>
  </si>
  <si>
    <t>As at 30</t>
  </si>
  <si>
    <t>Jun 2013</t>
  </si>
  <si>
    <t>FOR THE QUARTER ENDED 30 JUNE 2013</t>
  </si>
  <si>
    <t>30/6/2013</t>
  </si>
  <si>
    <t>FOR THE CORRESPONDING QUARTER ENDED 30 JUNE 2012</t>
  </si>
  <si>
    <t>Balance at 30 June 2012</t>
  </si>
  <si>
    <t>Balance at 30 June 2013</t>
  </si>
  <si>
    <t>30/6/2012</t>
  </si>
  <si>
    <t>30 Jun 2013</t>
  </si>
  <si>
    <t>30 Jun 2012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</si>
</sst>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"/>
    <numFmt numFmtId="194" formatCode="_(* #,##0.000_);_(* \(#,##0.000\);_(* &quot;-&quot;???_);_(@_)"/>
    <numFmt numFmtId="195" formatCode=";;0.0%"/>
    <numFmt numFmtId="196" formatCode=";;"/>
    <numFmt numFmtId="197" formatCode="#,##0.0_);\(#,##0.0\)"/>
    <numFmt numFmtId="198" formatCode="m/d/yyyy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_);_(* \(#,##0.0000000000\);_(* &quot;-&quot;?????????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2" xfId="15" applyNumberFormat="1" applyFont="1" applyFill="1" applyBorder="1" applyAlignment="1">
      <alignment/>
    </xf>
    <xf numFmtId="185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5" fontId="5" fillId="0" borderId="0" xfId="15" applyNumberFormat="1" applyFont="1" applyFill="1" applyAlignment="1">
      <alignment horizontal="center"/>
    </xf>
    <xf numFmtId="185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6" fillId="0" borderId="0" xfId="15" applyNumberFormat="1" applyFont="1" applyFill="1" applyAlignment="1">
      <alignment horizontal="center"/>
    </xf>
    <xf numFmtId="185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5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5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5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5" fontId="6" fillId="0" borderId="0" xfId="15" applyNumberFormat="1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 quotePrefix="1">
      <alignment horizontal="center"/>
    </xf>
    <xf numFmtId="185" fontId="6" fillId="0" borderId="0" xfId="15" applyNumberFormat="1" applyFont="1" applyFill="1" applyBorder="1" applyAlignment="1">
      <alignment horizontal="center"/>
    </xf>
    <xf numFmtId="185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5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5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5" fontId="1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85" fontId="10" fillId="0" borderId="0" xfId="15" applyNumberFormat="1" applyFont="1" applyFill="1" applyAlignment="1">
      <alignment/>
    </xf>
    <xf numFmtId="185" fontId="10" fillId="0" borderId="0" xfId="15" applyNumberFormat="1" applyFont="1" applyBorder="1" applyAlignment="1">
      <alignment/>
    </xf>
    <xf numFmtId="185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85" fontId="10" fillId="0" borderId="0" xfId="15" applyNumberFormat="1" applyFont="1" applyFill="1" applyBorder="1" applyAlignment="1">
      <alignment/>
    </xf>
    <xf numFmtId="185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85" fontId="10" fillId="0" borderId="2" xfId="15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5" fontId="3" fillId="0" borderId="5" xfId="15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5" fontId="10" fillId="0" borderId="0" xfId="15" applyNumberFormat="1" applyFont="1" applyFill="1" applyAlignment="1" quotePrefix="1">
      <alignment horizontal="center"/>
    </xf>
    <xf numFmtId="185" fontId="12" fillId="0" borderId="0" xfId="15" applyNumberFormat="1" applyFont="1" applyFill="1" applyAlignment="1">
      <alignment horizontal="center"/>
    </xf>
    <xf numFmtId="185" fontId="10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5" fontId="3" fillId="0" borderId="0" xfId="15" applyNumberFormat="1" applyFont="1" applyFill="1" applyAlignment="1" quotePrefix="1">
      <alignment/>
    </xf>
    <xf numFmtId="185" fontId="1" fillId="0" borderId="0" xfId="15" applyNumberFormat="1" applyFont="1" applyFill="1" applyAlignment="1">
      <alignment horizontal="left"/>
    </xf>
    <xf numFmtId="43" fontId="10" fillId="0" borderId="0" xfId="15" applyFont="1" applyAlignment="1">
      <alignment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0" fontId="3" fillId="0" borderId="0" xfId="15" applyNumberFormat="1" applyFont="1" applyAlignment="1" quotePrefix="1">
      <alignment horizontal="left"/>
    </xf>
    <xf numFmtId="0" fontId="3" fillId="0" borderId="0" xfId="0" applyNumberFormat="1" applyFont="1" applyAlignment="1" quotePrefix="1">
      <alignment/>
    </xf>
    <xf numFmtId="185" fontId="3" fillId="0" borderId="0" xfId="15" applyNumberFormat="1" applyFont="1" applyFill="1" applyAlignment="1">
      <alignment horizontal="left"/>
    </xf>
    <xf numFmtId="16" fontId="4" fillId="0" borderId="0" xfId="0" applyNumberFormat="1" applyFont="1" applyFill="1" applyBorder="1" applyAlignment="1">
      <alignment horizontal="center"/>
    </xf>
    <xf numFmtId="43" fontId="3" fillId="0" borderId="4" xfId="15" applyFont="1" applyFill="1" applyBorder="1" applyAlignment="1">
      <alignment horizontal="right"/>
    </xf>
    <xf numFmtId="185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16" fontId="10" fillId="0" borderId="0" xfId="0" applyNumberFormat="1" applyFont="1" applyFill="1" applyAlignment="1" quotePrefix="1">
      <alignment horizontal="center"/>
    </xf>
    <xf numFmtId="185" fontId="10" fillId="0" borderId="0" xfId="0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0" fontId="3" fillId="2" borderId="0" xfId="15" applyNumberFormat="1" applyFont="1" applyFill="1" applyAlignment="1">
      <alignment/>
    </xf>
    <xf numFmtId="185" fontId="10" fillId="0" borderId="0" xfId="15" applyNumberFormat="1" applyFont="1" applyFill="1" applyBorder="1" applyAlignment="1" quotePrefix="1">
      <alignment horizontal="center"/>
    </xf>
    <xf numFmtId="185" fontId="12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5" fontId="11" fillId="0" borderId="0" xfId="15" applyNumberFormat="1" applyFont="1" applyFill="1" applyAlignment="1">
      <alignment horizontal="center"/>
    </xf>
    <xf numFmtId="185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0" xfId="15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185" fontId="6" fillId="0" borderId="0" xfId="15" applyNumberFormat="1" applyFont="1" applyFill="1" applyAlignment="1" quotePrefix="1">
      <alignment horizontal="center"/>
    </xf>
    <xf numFmtId="185" fontId="10" fillId="0" borderId="0" xfId="15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85" fontId="2" fillId="0" borderId="0" xfId="15" applyNumberFormat="1" applyFont="1" applyFill="1" applyAlignment="1">
      <alignment horizontal="left"/>
    </xf>
    <xf numFmtId="185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11" t="s">
        <v>27</v>
      </c>
      <c r="B1" s="111"/>
      <c r="C1" s="111"/>
      <c r="D1" s="111"/>
      <c r="E1" s="111"/>
      <c r="F1" s="111"/>
      <c r="G1" s="111"/>
    </row>
    <row r="2" spans="1:7" ht="15" customHeight="1">
      <c r="A2" s="112" t="s">
        <v>57</v>
      </c>
      <c r="B2" s="112"/>
      <c r="C2" s="112"/>
      <c r="D2" s="112"/>
      <c r="E2" s="112"/>
      <c r="F2" s="112"/>
      <c r="G2" s="112"/>
    </row>
    <row r="3" spans="1:7" ht="15">
      <c r="A3" s="112" t="s">
        <v>203</v>
      </c>
      <c r="B3" s="112"/>
      <c r="C3" s="112"/>
      <c r="D3" s="112"/>
      <c r="E3" s="112"/>
      <c r="F3" s="112"/>
      <c r="G3" s="112"/>
    </row>
    <row r="4" spans="4:10" ht="12.75">
      <c r="D4" s="15" t="s">
        <v>71</v>
      </c>
      <c r="E4" s="15" t="s">
        <v>204</v>
      </c>
      <c r="G4" s="15" t="s">
        <v>72</v>
      </c>
      <c r="J4" s="15"/>
    </row>
    <row r="5" spans="4:11" ht="12.75">
      <c r="D5" s="15"/>
      <c r="E5" s="106" t="s">
        <v>205</v>
      </c>
      <c r="F5" s="3"/>
      <c r="G5" s="106" t="s">
        <v>196</v>
      </c>
      <c r="H5" s="1"/>
      <c r="I5" s="1"/>
      <c r="J5" s="33"/>
      <c r="K5" s="1"/>
    </row>
    <row r="6" spans="5:11" ht="12.75">
      <c r="E6" s="8"/>
      <c r="G6" s="11"/>
      <c r="H6" s="1"/>
      <c r="I6" s="1"/>
      <c r="J6" s="34"/>
      <c r="K6" s="1"/>
    </row>
    <row r="7" spans="5:11" ht="12.75">
      <c r="E7" s="16" t="s">
        <v>8</v>
      </c>
      <c r="F7" s="3"/>
      <c r="G7" s="16" t="s">
        <v>8</v>
      </c>
      <c r="H7" s="1"/>
      <c r="I7" s="1"/>
      <c r="J7" s="35"/>
      <c r="K7" s="1"/>
    </row>
    <row r="8" spans="2:11" ht="12.75">
      <c r="B8" s="20" t="s">
        <v>31</v>
      </c>
      <c r="C8" s="13"/>
      <c r="D8" s="13"/>
      <c r="F8" s="1"/>
      <c r="H8" s="1"/>
      <c r="I8" s="1"/>
      <c r="J8" s="1"/>
      <c r="K8" s="1"/>
    </row>
    <row r="9" spans="2:11" ht="12.75">
      <c r="B9" s="20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20"/>
      <c r="C10" s="10" t="s">
        <v>33</v>
      </c>
      <c r="D10" s="10"/>
      <c r="E10" s="2">
        <v>53217418</v>
      </c>
      <c r="F10" s="1"/>
      <c r="G10" s="2">
        <v>53729565</v>
      </c>
      <c r="H10" s="36"/>
      <c r="I10" s="1"/>
      <c r="J10" s="1"/>
      <c r="K10" s="1"/>
    </row>
    <row r="11" spans="2:11" ht="12.75">
      <c r="B11" s="20"/>
      <c r="C11" s="10" t="s">
        <v>150</v>
      </c>
      <c r="D11" s="10"/>
      <c r="E11" s="2">
        <v>2088605</v>
      </c>
      <c r="F11" s="1"/>
      <c r="G11" s="2">
        <v>2124720</v>
      </c>
      <c r="H11" s="36"/>
      <c r="I11" s="1"/>
      <c r="J11" s="1"/>
      <c r="K11" s="1"/>
    </row>
    <row r="12" spans="2:11" ht="12.75">
      <c r="B12" s="20"/>
      <c r="C12" s="10" t="s">
        <v>58</v>
      </c>
      <c r="D12" s="10"/>
      <c r="E12" s="2">
        <v>43151039</v>
      </c>
      <c r="F12" s="1"/>
      <c r="G12" s="2">
        <v>43151039</v>
      </c>
      <c r="H12" s="36"/>
      <c r="I12" s="1"/>
      <c r="J12" s="1"/>
      <c r="K12" s="1"/>
    </row>
    <row r="13" spans="2:11" ht="12.75">
      <c r="B13" s="20"/>
      <c r="C13" s="10" t="s">
        <v>54</v>
      </c>
      <c r="D13" s="10"/>
      <c r="E13" s="2">
        <v>8912798</v>
      </c>
      <c r="F13" s="1"/>
      <c r="G13" s="2">
        <v>8912798</v>
      </c>
      <c r="H13" s="36"/>
      <c r="I13" s="1"/>
      <c r="J13" s="1"/>
      <c r="K13" s="1"/>
    </row>
    <row r="14" spans="2:11" ht="12.75">
      <c r="B14" s="20"/>
      <c r="C14" s="60" t="s">
        <v>59</v>
      </c>
      <c r="D14" s="60"/>
      <c r="E14" s="2">
        <v>1</v>
      </c>
      <c r="G14" s="2">
        <v>1</v>
      </c>
      <c r="H14" s="36"/>
      <c r="I14" s="1"/>
      <c r="J14" s="1"/>
      <c r="K14" s="1"/>
    </row>
    <row r="15" spans="3:11" ht="12.75" hidden="1">
      <c r="C15" s="61" t="s">
        <v>34</v>
      </c>
      <c r="D15" s="61"/>
      <c r="F15" s="1"/>
      <c r="H15" s="1"/>
      <c r="I15" s="1"/>
      <c r="J15" s="1"/>
      <c r="K15" s="1"/>
    </row>
    <row r="16" spans="3:11" ht="12.75" hidden="1">
      <c r="C16" s="61" t="s">
        <v>60</v>
      </c>
      <c r="D16" s="61"/>
      <c r="F16" s="1"/>
      <c r="H16" s="1"/>
      <c r="I16" s="1"/>
      <c r="J16" s="1"/>
      <c r="K16" s="1"/>
    </row>
    <row r="17" spans="3:11" ht="12.75" hidden="1">
      <c r="C17" s="61" t="s">
        <v>62</v>
      </c>
      <c r="D17" s="61"/>
      <c r="F17" s="1"/>
      <c r="H17" s="1"/>
      <c r="I17" s="1"/>
      <c r="J17" s="1"/>
      <c r="K17" s="1"/>
    </row>
    <row r="18" spans="3:11" ht="12.75" hidden="1">
      <c r="C18" s="61" t="s">
        <v>63</v>
      </c>
      <c r="D18" s="61"/>
      <c r="F18" s="1"/>
      <c r="H18" s="1"/>
      <c r="I18" s="1"/>
      <c r="J18" s="1"/>
      <c r="K18" s="1"/>
    </row>
    <row r="19" spans="3:11" ht="12.75" hidden="1">
      <c r="C19" s="61" t="s">
        <v>61</v>
      </c>
      <c r="D19" s="61"/>
      <c r="F19" s="1"/>
      <c r="H19" s="1"/>
      <c r="I19" s="1"/>
      <c r="J19" s="1"/>
      <c r="K19" s="1"/>
    </row>
    <row r="20" spans="2:11" ht="12.75">
      <c r="B20" s="10"/>
      <c r="C20" s="61" t="s">
        <v>144</v>
      </c>
      <c r="D20" s="61"/>
      <c r="E20" s="2">
        <v>1669000</v>
      </c>
      <c r="F20" s="1"/>
      <c r="G20" s="2">
        <v>2151000</v>
      </c>
      <c r="H20" s="1"/>
      <c r="I20" s="1"/>
      <c r="J20" s="1"/>
      <c r="K20" s="1"/>
    </row>
    <row r="21" spans="2:11" ht="12.75">
      <c r="B21" s="20"/>
      <c r="C21" s="10"/>
      <c r="D21" s="10"/>
      <c r="E21" s="12">
        <f>SUM(E10:E20)</f>
        <v>109038861</v>
      </c>
      <c r="F21" s="1"/>
      <c r="G21" s="12">
        <f>SUM(G10:G20)</f>
        <v>110069123</v>
      </c>
      <c r="H21" s="1"/>
      <c r="I21" s="1"/>
      <c r="J21" s="1"/>
      <c r="K21" s="1"/>
    </row>
    <row r="22" spans="2:11" ht="12.75">
      <c r="B22" s="20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67349866</v>
      </c>
      <c r="F23" s="1"/>
      <c r="G23" s="1">
        <v>57177178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107580079+27324741</f>
        <v>134904820</v>
      </c>
      <c r="F24" s="1"/>
      <c r="G24" s="1">
        <f>98484126+23807054</f>
        <v>122291180</v>
      </c>
      <c r="H24" s="1"/>
      <c r="I24" s="1"/>
      <c r="J24" s="1"/>
      <c r="K24" s="1"/>
    </row>
    <row r="25" spans="2:11" ht="12.75">
      <c r="B25" s="10"/>
      <c r="C25" s="13" t="s">
        <v>186</v>
      </c>
      <c r="D25" s="13"/>
      <c r="E25" s="1">
        <v>318000</v>
      </c>
      <c r="F25" s="1"/>
      <c r="G25" s="1">
        <v>318000</v>
      </c>
      <c r="H25" s="1"/>
      <c r="I25" s="1"/>
      <c r="J25" s="1"/>
      <c r="K25" s="1"/>
    </row>
    <row r="26" spans="2:11" ht="12.75">
      <c r="B26" s="10"/>
      <c r="C26" s="13" t="s">
        <v>201</v>
      </c>
      <c r="D26" s="13"/>
      <c r="E26" s="1">
        <v>3000420</v>
      </c>
      <c r="F26" s="1"/>
      <c r="G26" s="1">
        <v>2200000</v>
      </c>
      <c r="H26" s="1"/>
      <c r="I26" s="1"/>
      <c r="J26" s="1"/>
      <c r="K26" s="1"/>
    </row>
    <row r="27" spans="2:11" ht="12.75">
      <c r="B27" s="10"/>
      <c r="C27" s="13" t="s">
        <v>128</v>
      </c>
      <c r="D27" s="13"/>
      <c r="E27" s="1">
        <v>12342980</v>
      </c>
      <c r="F27" s="1"/>
      <c r="G27" s="1">
        <v>9995877</v>
      </c>
      <c r="H27" s="1"/>
      <c r="I27" s="1"/>
      <c r="J27" s="1"/>
      <c r="K27" s="1"/>
    </row>
    <row r="28" spans="2:11" ht="12.75">
      <c r="B28" s="10"/>
      <c r="C28" s="10"/>
      <c r="D28" s="10"/>
      <c r="E28" s="12">
        <f>SUM(E23:E27)</f>
        <v>217916086</v>
      </c>
      <c r="F28" s="1"/>
      <c r="G28" s="12">
        <f>SUM(G23:G27)</f>
        <v>191982235</v>
      </c>
      <c r="H28" s="1"/>
      <c r="I28" s="1"/>
      <c r="J28" s="1"/>
      <c r="K28" s="1"/>
    </row>
    <row r="29" spans="2:11" ht="12.75">
      <c r="B29" s="10"/>
      <c r="C29" s="10"/>
      <c r="D29" s="10"/>
      <c r="F29" s="1"/>
      <c r="H29" s="1"/>
      <c r="I29" s="1"/>
      <c r="K29" s="1"/>
    </row>
    <row r="30" spans="2:11" ht="13.5" thickBot="1">
      <c r="B30" s="20" t="s">
        <v>43</v>
      </c>
      <c r="E30" s="17">
        <f>+E21+E28</f>
        <v>326954947</v>
      </c>
      <c r="F30" s="1"/>
      <c r="G30" s="17">
        <f>+G21+G28</f>
        <v>302051358</v>
      </c>
      <c r="H30" s="1"/>
      <c r="I30" s="1"/>
      <c r="J30" s="1"/>
      <c r="K30" s="1"/>
    </row>
    <row r="31" spans="2:11" ht="13.5" thickTop="1">
      <c r="B31" s="10"/>
      <c r="C31" s="10"/>
      <c r="D31" s="10"/>
      <c r="F31" s="1"/>
      <c r="H31" s="1"/>
      <c r="I31" s="1"/>
      <c r="K31" s="1"/>
    </row>
    <row r="32" spans="2:11" ht="12.75">
      <c r="B32" s="25" t="s">
        <v>40</v>
      </c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25" t="s">
        <v>73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10"/>
      <c r="C34" s="10"/>
      <c r="D34" s="10"/>
      <c r="E34" s="41"/>
      <c r="F34" s="88"/>
      <c r="G34" s="41"/>
      <c r="H34" s="1"/>
      <c r="I34" s="1"/>
      <c r="J34" s="1"/>
      <c r="K34" s="1"/>
    </row>
    <row r="35" spans="2:11" ht="12.75">
      <c r="B35" s="10" t="s">
        <v>36</v>
      </c>
      <c r="C35" s="10"/>
      <c r="D35" s="10"/>
      <c r="E35" s="1">
        <v>147827158</v>
      </c>
      <c r="F35" s="1"/>
      <c r="G35" s="1">
        <v>147827158</v>
      </c>
      <c r="H35" s="1"/>
      <c r="I35" s="1"/>
      <c r="J35" s="1"/>
      <c r="K35" s="1"/>
    </row>
    <row r="36" spans="2:11" ht="12.75">
      <c r="B36" s="10" t="s">
        <v>41</v>
      </c>
      <c r="C36" s="10"/>
      <c r="D36" s="10"/>
      <c r="E36" s="1">
        <v>5400842</v>
      </c>
      <c r="F36" s="1"/>
      <c r="G36" s="1">
        <v>5400842</v>
      </c>
      <c r="H36" s="1"/>
      <c r="I36" s="1"/>
      <c r="J36" s="1"/>
      <c r="K36" s="1"/>
    </row>
    <row r="37" spans="2:11" ht="12.75">
      <c r="B37" s="10" t="s">
        <v>188</v>
      </c>
      <c r="C37" s="10"/>
      <c r="D37" s="10"/>
      <c r="E37" s="6">
        <v>46239298</v>
      </c>
      <c r="F37" s="1"/>
      <c r="G37" s="6">
        <v>38546021</v>
      </c>
      <c r="H37" s="1"/>
      <c r="I37" s="1"/>
      <c r="J37" s="1"/>
      <c r="K37" s="1"/>
    </row>
    <row r="38" spans="2:11" ht="12.75">
      <c r="B38" s="10"/>
      <c r="C38" s="10"/>
      <c r="D38" s="10"/>
      <c r="E38" s="1">
        <f>SUM(E35:E37)</f>
        <v>199467298</v>
      </c>
      <c r="F38" s="1"/>
      <c r="G38" s="1">
        <f>SUM(G35:G37)</f>
        <v>191774021</v>
      </c>
      <c r="H38" s="1"/>
      <c r="I38" s="1"/>
      <c r="J38" s="1"/>
      <c r="K38" s="1"/>
    </row>
    <row r="39" spans="2:11" ht="12.75">
      <c r="B39" s="20" t="s">
        <v>74</v>
      </c>
      <c r="C39" s="10"/>
      <c r="D39" s="10"/>
      <c r="E39" s="1">
        <v>-203280</v>
      </c>
      <c r="F39" s="1"/>
      <c r="G39" s="1">
        <v>-222467</v>
      </c>
      <c r="H39" s="1"/>
      <c r="I39" s="1"/>
      <c r="J39" s="1"/>
      <c r="K39" s="1"/>
    </row>
    <row r="40" spans="2:11" ht="12.75">
      <c r="B40" s="20" t="s">
        <v>42</v>
      </c>
      <c r="C40" s="10"/>
      <c r="D40" s="10"/>
      <c r="E40" s="12">
        <f>+E38+E39</f>
        <v>199264018</v>
      </c>
      <c r="F40" s="1"/>
      <c r="G40" s="12">
        <f>+G38+G39</f>
        <v>191551554</v>
      </c>
      <c r="H40" s="1"/>
      <c r="I40" s="1"/>
      <c r="J40" s="1"/>
      <c r="K40" s="1"/>
    </row>
    <row r="41" spans="2:11" ht="12.75">
      <c r="B41" s="10"/>
      <c r="C41" s="10"/>
      <c r="D41" s="10"/>
      <c r="E41" s="1"/>
      <c r="F41" s="1"/>
      <c r="G41" s="1"/>
      <c r="H41" s="1"/>
      <c r="I41" s="1"/>
      <c r="J41" s="1"/>
      <c r="K41" s="1"/>
    </row>
    <row r="42" spans="2:11" ht="12.75">
      <c r="B42" s="20" t="s">
        <v>37</v>
      </c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26"/>
      <c r="C43" s="10" t="s">
        <v>65</v>
      </c>
      <c r="D43" s="10"/>
      <c r="E43" s="1">
        <v>10147585</v>
      </c>
      <c r="F43" s="1"/>
      <c r="G43" s="1">
        <v>6908167</v>
      </c>
      <c r="H43" s="1"/>
      <c r="I43" s="1"/>
      <c r="J43" s="1"/>
      <c r="K43" s="1"/>
    </row>
    <row r="44" spans="2:11" ht="12.75">
      <c r="B44" s="26"/>
      <c r="C44" s="10" t="s">
        <v>129</v>
      </c>
      <c r="D44" s="10"/>
      <c r="E44" s="1">
        <v>949663</v>
      </c>
      <c r="F44" s="1"/>
      <c r="G44" s="1">
        <v>1048952</v>
      </c>
      <c r="H44" s="1"/>
      <c r="I44" s="1"/>
      <c r="J44" s="1"/>
      <c r="K44" s="1"/>
    </row>
    <row r="45" spans="2:11" ht="12.75">
      <c r="B45" s="26"/>
      <c r="C45" s="10" t="s">
        <v>183</v>
      </c>
      <c r="D45" s="10"/>
      <c r="E45" s="1">
        <v>378000</v>
      </c>
      <c r="F45" s="1"/>
      <c r="G45" s="1">
        <v>78000</v>
      </c>
      <c r="H45" s="1"/>
      <c r="I45" s="1"/>
      <c r="J45" s="1"/>
      <c r="K45" s="1"/>
    </row>
    <row r="46" spans="2:11" ht="12.75">
      <c r="B46" s="4"/>
      <c r="C46" s="10" t="s">
        <v>66</v>
      </c>
      <c r="D46" s="10"/>
      <c r="E46" s="1"/>
      <c r="F46" s="1"/>
      <c r="G46" s="1"/>
      <c r="H46" s="1"/>
      <c r="I46" s="1"/>
      <c r="J46" s="1"/>
      <c r="K46" s="1"/>
    </row>
    <row r="47" spans="2:11" ht="12.75">
      <c r="B47" s="10"/>
      <c r="C47" s="10"/>
      <c r="D47" s="10"/>
      <c r="E47" s="12">
        <f>SUM(E43:E46)</f>
        <v>11475248</v>
      </c>
      <c r="F47" s="1"/>
      <c r="G47" s="12">
        <f>SUM(G43:G46)</f>
        <v>8035119</v>
      </c>
      <c r="H47" s="1"/>
      <c r="I47" s="1"/>
      <c r="J47" s="1"/>
      <c r="K47" s="1"/>
    </row>
    <row r="48" spans="2:11" ht="12.75">
      <c r="B48" s="20" t="s">
        <v>38</v>
      </c>
      <c r="C48" s="10"/>
      <c r="D48" s="10"/>
      <c r="F48" s="1"/>
      <c r="H48" s="1"/>
      <c r="I48" s="1"/>
      <c r="J48" s="1"/>
      <c r="K48" s="1"/>
    </row>
    <row r="49" spans="2:11" ht="12.75">
      <c r="B49" s="10"/>
      <c r="C49" s="10" t="s">
        <v>67</v>
      </c>
      <c r="D49" s="10"/>
      <c r="E49" s="1">
        <v>26452896</v>
      </c>
      <c r="F49" s="1"/>
      <c r="G49" s="1">
        <v>24710450</v>
      </c>
      <c r="H49" s="1"/>
      <c r="I49" s="1"/>
      <c r="J49" s="1"/>
      <c r="K49" s="1"/>
    </row>
    <row r="50" spans="2:11" ht="12.75">
      <c r="B50" s="10"/>
      <c r="C50" s="10" t="s">
        <v>56</v>
      </c>
      <c r="D50" s="10"/>
      <c r="E50" s="1">
        <v>89057244</v>
      </c>
      <c r="F50" s="1"/>
      <c r="G50" s="1">
        <v>77453731</v>
      </c>
      <c r="H50" s="1"/>
      <c r="I50" s="1"/>
      <c r="J50" s="1"/>
      <c r="K50" s="1"/>
    </row>
    <row r="51" spans="2:11" ht="12.75" hidden="1">
      <c r="B51" s="10"/>
      <c r="C51" s="10" t="s">
        <v>139</v>
      </c>
      <c r="D51" s="10"/>
      <c r="E51" s="1">
        <v>0</v>
      </c>
      <c r="F51" s="1"/>
      <c r="G51" s="1">
        <v>0</v>
      </c>
      <c r="H51" s="1"/>
      <c r="I51" s="1"/>
      <c r="J51" s="1"/>
      <c r="K51" s="1"/>
    </row>
    <row r="52" spans="2:11" ht="12.75">
      <c r="B52" s="10"/>
      <c r="C52" s="10" t="s">
        <v>68</v>
      </c>
      <c r="D52" s="10"/>
      <c r="E52" s="1">
        <v>705541</v>
      </c>
      <c r="F52" s="1"/>
      <c r="G52" s="1">
        <v>300504</v>
      </c>
      <c r="H52" s="1"/>
      <c r="I52" s="1"/>
      <c r="J52" s="1"/>
      <c r="K52" s="1"/>
    </row>
    <row r="53" spans="2:11" ht="12.75">
      <c r="B53" s="10"/>
      <c r="C53" s="10" t="s">
        <v>69</v>
      </c>
      <c r="D53" s="10"/>
      <c r="E53" s="1"/>
      <c r="F53" s="1"/>
      <c r="G53" s="1"/>
      <c r="H53" s="1"/>
      <c r="I53" s="1"/>
      <c r="J53" s="1"/>
      <c r="K53" s="1"/>
    </row>
    <row r="54" spans="2:11" ht="12.75">
      <c r="B54" s="10"/>
      <c r="C54" s="10"/>
      <c r="D54" s="10"/>
      <c r="E54" s="12">
        <f>SUM(E49:E53)</f>
        <v>116215681</v>
      </c>
      <c r="F54" s="1"/>
      <c r="G54" s="12">
        <f>SUM(G49:G53)</f>
        <v>102464685</v>
      </c>
      <c r="H54" s="1"/>
      <c r="I54" s="1"/>
      <c r="K54" s="1"/>
    </row>
    <row r="55" spans="2:11" ht="12.75">
      <c r="B55" s="10"/>
      <c r="C55" s="10"/>
      <c r="D55" s="10"/>
      <c r="F55" s="1"/>
      <c r="H55" s="1"/>
      <c r="I55" s="1"/>
      <c r="K55" s="1"/>
    </row>
    <row r="56" spans="2:11" ht="12.75">
      <c r="B56" s="20" t="s">
        <v>48</v>
      </c>
      <c r="E56" s="2">
        <f>+E47+E54</f>
        <v>127690929</v>
      </c>
      <c r="F56" s="1"/>
      <c r="G56" s="2">
        <f>+G47+G54</f>
        <v>110499804</v>
      </c>
      <c r="H56" s="1"/>
      <c r="I56" s="1"/>
      <c r="J56" s="1"/>
      <c r="K56" s="1"/>
    </row>
    <row r="57" spans="2:11" ht="12.75">
      <c r="B57" s="10"/>
      <c r="C57" s="20"/>
      <c r="D57" s="20"/>
      <c r="F57" s="1"/>
      <c r="H57" s="1"/>
      <c r="I57" s="1"/>
      <c r="K57" s="1"/>
    </row>
    <row r="58" spans="2:11" ht="13.5" thickBot="1">
      <c r="B58" s="20" t="s">
        <v>44</v>
      </c>
      <c r="E58" s="7">
        <f>+E40+E56</f>
        <v>326954947</v>
      </c>
      <c r="F58" s="1"/>
      <c r="G58" s="7">
        <f>+G40+G56</f>
        <v>302051358</v>
      </c>
      <c r="H58" s="1"/>
      <c r="I58" s="1"/>
      <c r="K58" s="1"/>
    </row>
    <row r="59" spans="2:11" ht="13.5" thickTop="1">
      <c r="B59" s="10"/>
      <c r="C59" s="10"/>
      <c r="D59" s="10"/>
      <c r="E59" s="2">
        <f>+E30-E58</f>
        <v>0</v>
      </c>
      <c r="F59" s="1"/>
      <c r="G59" s="2">
        <f>+G30-G58</f>
        <v>0</v>
      </c>
      <c r="H59" s="1"/>
      <c r="I59" s="1"/>
      <c r="K59" s="1"/>
    </row>
    <row r="60" spans="2:11" ht="12.75">
      <c r="B60" s="2" t="s">
        <v>70</v>
      </c>
      <c r="C60" s="10"/>
      <c r="D60" s="10"/>
      <c r="F60" s="1"/>
      <c r="H60" s="1"/>
      <c r="I60" s="1"/>
      <c r="K60" s="1"/>
    </row>
    <row r="61" spans="2:11" ht="12.75">
      <c r="B61" s="2" t="s">
        <v>197</v>
      </c>
      <c r="C61" s="10"/>
      <c r="D61" s="10"/>
      <c r="F61" s="1"/>
      <c r="H61" s="1"/>
      <c r="I61" s="1"/>
      <c r="K61" s="1"/>
    </row>
    <row r="62" spans="6:11" ht="12.75">
      <c r="F62" s="1"/>
      <c r="H62" s="1"/>
      <c r="I62" s="1"/>
      <c r="K62" s="1"/>
    </row>
    <row r="63" spans="6:11" ht="12.75">
      <c r="F63" s="1"/>
      <c r="H63" s="1"/>
      <c r="I63" s="1"/>
      <c r="K63" s="1"/>
    </row>
    <row r="64" spans="2:11" ht="12.75">
      <c r="B64" s="20"/>
      <c r="C64" s="10"/>
      <c r="D64" s="10"/>
      <c r="F64" s="1"/>
      <c r="H64" s="1"/>
      <c r="I64" s="1"/>
      <c r="K64" s="1"/>
    </row>
    <row r="65" spans="6:11" ht="12.75">
      <c r="F65" s="1"/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  <row r="74" spans="8:11" ht="12.75">
      <c r="H74" s="1"/>
      <c r="I74" s="1"/>
      <c r="K74" s="1"/>
    </row>
    <row r="75" spans="8:11" ht="12.75">
      <c r="H75" s="1"/>
      <c r="I75" s="1"/>
      <c r="K75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21.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8" t="s">
        <v>27</v>
      </c>
    </row>
    <row r="2" ht="15">
      <c r="A2" s="19" t="s">
        <v>141</v>
      </c>
    </row>
    <row r="3" ht="15">
      <c r="A3" s="19" t="s">
        <v>206</v>
      </c>
    </row>
    <row r="4" spans="1:10" ht="15">
      <c r="A4" s="19"/>
      <c r="J4" s="4"/>
    </row>
    <row r="5" spans="4:10" s="10" customFormat="1" ht="12.75">
      <c r="D5" s="108" t="s">
        <v>75</v>
      </c>
      <c r="E5" s="109"/>
      <c r="F5" s="110"/>
      <c r="H5" s="108" t="s">
        <v>76</v>
      </c>
      <c r="I5" s="109"/>
      <c r="J5" s="110"/>
    </row>
    <row r="6" spans="4:10" s="10" customFormat="1" ht="12.75">
      <c r="D6" s="29" t="s">
        <v>9</v>
      </c>
      <c r="F6" s="27" t="s">
        <v>78</v>
      </c>
      <c r="H6" s="29" t="s">
        <v>9</v>
      </c>
      <c r="J6" s="27" t="s">
        <v>78</v>
      </c>
    </row>
    <row r="7" spans="4:10" s="10" customFormat="1" ht="12.75">
      <c r="D7" s="29" t="s">
        <v>77</v>
      </c>
      <c r="F7" s="27" t="s">
        <v>77</v>
      </c>
      <c r="H7" s="29" t="s">
        <v>80</v>
      </c>
      <c r="J7" s="27" t="s">
        <v>77</v>
      </c>
    </row>
    <row r="8" spans="4:10" s="10" customFormat="1" ht="12.75">
      <c r="D8" s="29" t="s">
        <v>10</v>
      </c>
      <c r="F8" s="27" t="s">
        <v>79</v>
      </c>
      <c r="H8" s="29"/>
      <c r="J8" s="27" t="s">
        <v>79</v>
      </c>
    </row>
    <row r="9" spans="4:10" s="10" customFormat="1" ht="12.75">
      <c r="D9" s="29"/>
      <c r="F9" s="27" t="s">
        <v>10</v>
      </c>
      <c r="H9" s="29"/>
      <c r="J9" s="27" t="s">
        <v>81</v>
      </c>
    </row>
    <row r="10" spans="4:10" s="10" customFormat="1" ht="12.75">
      <c r="D10" s="29"/>
      <c r="F10" s="27"/>
      <c r="H10" s="29"/>
      <c r="J10" s="27"/>
    </row>
    <row r="11" spans="4:10" s="10" customFormat="1" ht="12.75">
      <c r="D11" s="30" t="s">
        <v>212</v>
      </c>
      <c r="F11" s="28" t="s">
        <v>213</v>
      </c>
      <c r="H11" s="30" t="s">
        <v>212</v>
      </c>
      <c r="J11" s="28" t="s">
        <v>213</v>
      </c>
    </row>
    <row r="12" spans="6:10" s="10" customFormat="1" ht="12.75">
      <c r="F12" s="4"/>
      <c r="J12" s="4"/>
    </row>
    <row r="13" spans="3:11" s="10" customFormat="1" ht="12.75">
      <c r="C13" s="31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7" t="s">
        <v>133</v>
      </c>
      <c r="E14" s="13"/>
      <c r="K14" s="2"/>
    </row>
    <row r="15" spans="2:11" s="10" customFormat="1" ht="15">
      <c r="B15" s="66" t="s">
        <v>6</v>
      </c>
      <c r="C15" s="5"/>
      <c r="D15" s="2">
        <v>118933150</v>
      </c>
      <c r="E15" s="1"/>
      <c r="F15" s="2">
        <v>100718881</v>
      </c>
      <c r="G15" s="2"/>
      <c r="H15" s="2">
        <v>247841698</v>
      </c>
      <c r="I15" s="2"/>
      <c r="J15" s="2">
        <v>196891572</v>
      </c>
      <c r="K15" s="2"/>
    </row>
    <row r="16" spans="2:11" s="10" customFormat="1" ht="12.75">
      <c r="B16" s="60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60" t="s">
        <v>3</v>
      </c>
      <c r="C17" s="5"/>
      <c r="D17" s="2">
        <v>-110951294</v>
      </c>
      <c r="E17" s="1"/>
      <c r="F17" s="2">
        <v>-91360051</v>
      </c>
      <c r="G17" s="2"/>
      <c r="H17" s="2">
        <v>-229575057</v>
      </c>
      <c r="I17" s="2"/>
      <c r="J17" s="2">
        <v>-180810413</v>
      </c>
      <c r="K17" s="2"/>
    </row>
    <row r="18" spans="2:11" s="10" customFormat="1" ht="12.75">
      <c r="B18" s="60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60" t="s">
        <v>4</v>
      </c>
      <c r="C19" s="5"/>
      <c r="D19" s="2">
        <v>7981856</v>
      </c>
      <c r="E19" s="1"/>
      <c r="F19" s="2">
        <v>9358830</v>
      </c>
      <c r="G19" s="2"/>
      <c r="H19" s="2">
        <v>18266641</v>
      </c>
      <c r="I19" s="2"/>
      <c r="J19" s="2">
        <v>16081159</v>
      </c>
      <c r="K19" s="2"/>
    </row>
    <row r="20" spans="2:11" s="10" customFormat="1" ht="12.75">
      <c r="B20" s="60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60" t="s">
        <v>28</v>
      </c>
      <c r="C21" s="5"/>
      <c r="D21" s="2">
        <v>52355</v>
      </c>
      <c r="E21" s="1"/>
      <c r="F21" s="2">
        <v>57193</v>
      </c>
      <c r="G21" s="2"/>
      <c r="H21" s="2">
        <v>100136</v>
      </c>
      <c r="I21" s="2"/>
      <c r="J21" s="2">
        <v>69106</v>
      </c>
      <c r="K21" s="2"/>
    </row>
    <row r="22" spans="2:11" s="10" customFormat="1" ht="12.75">
      <c r="B22" s="60" t="s">
        <v>30</v>
      </c>
      <c r="C22" s="32"/>
      <c r="D22" s="2">
        <v>1140499</v>
      </c>
      <c r="E22" s="1"/>
      <c r="F22" s="2">
        <v>470163</v>
      </c>
      <c r="G22" s="2"/>
      <c r="H22" s="2">
        <v>1628188</v>
      </c>
      <c r="I22" s="2"/>
      <c r="J22" s="2">
        <v>836439</v>
      </c>
      <c r="K22" s="2"/>
    </row>
    <row r="23" spans="2:11" s="10" customFormat="1" ht="12.75">
      <c r="B23" s="60" t="s">
        <v>7</v>
      </c>
      <c r="C23" s="5"/>
      <c r="D23" s="2">
        <v>-2253841</v>
      </c>
      <c r="E23" s="1"/>
      <c r="F23" s="2">
        <v>-2380941</v>
      </c>
      <c r="G23" s="2"/>
      <c r="H23" s="2">
        <v>-4441719</v>
      </c>
      <c r="I23" s="2"/>
      <c r="J23" s="2">
        <v>-4698240</v>
      </c>
      <c r="K23" s="2"/>
    </row>
    <row r="24" spans="2:11" s="10" customFormat="1" ht="12.75">
      <c r="B24" s="60" t="s">
        <v>1</v>
      </c>
      <c r="C24" s="5"/>
      <c r="D24" s="2">
        <v>-1246943</v>
      </c>
      <c r="E24" s="1"/>
      <c r="F24" s="2">
        <v>-1144373</v>
      </c>
      <c r="G24" s="2"/>
      <c r="H24" s="2">
        <v>-2521303</v>
      </c>
      <c r="I24" s="2"/>
      <c r="J24" s="2">
        <v>-2414386</v>
      </c>
      <c r="K24" s="2"/>
    </row>
    <row r="25" spans="2:11" s="10" customFormat="1" ht="12.75">
      <c r="B25" s="60" t="s">
        <v>182</v>
      </c>
      <c r="C25" s="5"/>
      <c r="D25" s="2">
        <v>-294210</v>
      </c>
      <c r="E25" s="1"/>
      <c r="F25" s="2">
        <v>-320845</v>
      </c>
      <c r="G25" s="2"/>
      <c r="H25" s="2">
        <v>-579754</v>
      </c>
      <c r="I25" s="2"/>
      <c r="J25" s="2">
        <v>-624978</v>
      </c>
      <c r="K25" s="2"/>
    </row>
    <row r="26" spans="2:11" s="10" customFormat="1" ht="12.75">
      <c r="B26" s="60" t="s">
        <v>82</v>
      </c>
      <c r="C26" s="32"/>
      <c r="D26" s="2">
        <v>-67271</v>
      </c>
      <c r="E26" s="1"/>
      <c r="F26" s="2">
        <v>597</v>
      </c>
      <c r="G26" s="2"/>
      <c r="H26" s="2">
        <v>-70374</v>
      </c>
      <c r="I26" s="2"/>
      <c r="J26" s="2">
        <v>-10333</v>
      </c>
      <c r="K26" s="2"/>
    </row>
    <row r="27" spans="2:11" s="10" customFormat="1" ht="12.75">
      <c r="B27" s="60"/>
      <c r="C27" s="32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60"/>
      <c r="C28" s="32"/>
      <c r="D28" s="12">
        <v>-2669411</v>
      </c>
      <c r="E28" s="1"/>
      <c r="F28" s="12">
        <v>-3318206</v>
      </c>
      <c r="G28" s="2"/>
      <c r="H28" s="12">
        <v>-5884826</v>
      </c>
      <c r="I28" s="2"/>
      <c r="J28" s="12">
        <v>-6842392</v>
      </c>
      <c r="K28" s="2"/>
    </row>
    <row r="29" spans="2:11" s="10" customFormat="1" ht="12.75">
      <c r="B29" s="60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60" t="s">
        <v>0</v>
      </c>
      <c r="C30" s="5"/>
      <c r="D30" s="2">
        <v>-1144114</v>
      </c>
      <c r="E30" s="1"/>
      <c r="F30" s="2">
        <v>-897587</v>
      </c>
      <c r="G30" s="2"/>
      <c r="H30" s="2">
        <v>-2697226</v>
      </c>
      <c r="I30" s="2"/>
      <c r="J30" s="2">
        <v>-1821055</v>
      </c>
      <c r="K30" s="2"/>
    </row>
    <row r="31" spans="2:11" s="10" customFormat="1" ht="12.75">
      <c r="B31" s="60" t="s">
        <v>134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60" t="s">
        <v>135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95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60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60" t="s">
        <v>5</v>
      </c>
      <c r="C35" s="5"/>
      <c r="D35" s="2">
        <v>4168331</v>
      </c>
      <c r="E35" s="1"/>
      <c r="F35" s="2">
        <v>5143037</v>
      </c>
      <c r="G35" s="2" t="e">
        <v>#REF!</v>
      </c>
      <c r="H35" s="2">
        <v>9684589</v>
      </c>
      <c r="I35" s="2" t="e">
        <v>#REF!</v>
      </c>
      <c r="J35" s="2">
        <v>7417712</v>
      </c>
      <c r="K35" s="2"/>
    </row>
    <row r="36" spans="2:11" s="10" customFormat="1" ht="12.75">
      <c r="B36" s="60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60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60" t="s">
        <v>46</v>
      </c>
      <c r="C38" s="5"/>
      <c r="D38" s="2">
        <v>-371890</v>
      </c>
      <c r="E38" s="1"/>
      <c r="F38" s="2">
        <v>-721957</v>
      </c>
      <c r="G38" s="2"/>
      <c r="H38" s="2">
        <v>-1188199</v>
      </c>
      <c r="I38" s="2"/>
      <c r="J38" s="2">
        <v>-858207</v>
      </c>
      <c r="K38" s="2"/>
    </row>
    <row r="39" spans="2:11" s="10" customFormat="1" ht="12.75">
      <c r="B39" s="60" t="s">
        <v>145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60" t="s">
        <v>146</v>
      </c>
      <c r="C40" s="5"/>
      <c r="D40" s="2">
        <v>-484000</v>
      </c>
      <c r="E40" s="1"/>
      <c r="F40" s="2">
        <v>-1275000</v>
      </c>
      <c r="G40" s="2"/>
      <c r="H40" s="2">
        <v>-782000</v>
      </c>
      <c r="I40" s="2"/>
      <c r="J40" s="2">
        <v>-1275000</v>
      </c>
      <c r="K40" s="2"/>
    </row>
    <row r="41" spans="2:11" s="10" customFormat="1" ht="12.75">
      <c r="B41" s="60" t="s">
        <v>47</v>
      </c>
      <c r="C41" s="5"/>
      <c r="D41" s="2">
        <v>2056</v>
      </c>
      <c r="E41" s="1"/>
      <c r="F41" s="2">
        <v>0</v>
      </c>
      <c r="G41" s="2"/>
      <c r="H41" s="2">
        <v>-1926</v>
      </c>
      <c r="I41" s="2"/>
      <c r="J41" s="2">
        <v>0</v>
      </c>
      <c r="K41" s="2"/>
    </row>
    <row r="42" spans="2:11" s="10" customFormat="1" ht="12.75">
      <c r="B42" s="60"/>
      <c r="C42" s="5"/>
      <c r="D42" s="12">
        <v>-853834</v>
      </c>
      <c r="E42" s="12">
        <v>0</v>
      </c>
      <c r="F42" s="12">
        <v>-1996957</v>
      </c>
      <c r="G42" s="2" t="s">
        <v>49</v>
      </c>
      <c r="H42" s="12">
        <v>-1972125</v>
      </c>
      <c r="I42" s="12">
        <v>0</v>
      </c>
      <c r="J42" s="12">
        <v>-2133207</v>
      </c>
      <c r="K42" s="2"/>
    </row>
    <row r="43" spans="2:11" s="10" customFormat="1" ht="12.75">
      <c r="B43" s="60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60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2"/>
      <c r="B45" s="68" t="s">
        <v>11</v>
      </c>
      <c r="C45" s="23"/>
      <c r="D45" s="38">
        <v>3314497</v>
      </c>
      <c r="E45" s="1"/>
      <c r="F45" s="38">
        <v>3146080</v>
      </c>
      <c r="G45" s="2"/>
      <c r="H45" s="38">
        <v>7712464</v>
      </c>
      <c r="I45" s="2"/>
      <c r="J45" s="38">
        <v>5284505</v>
      </c>
      <c r="K45" s="2"/>
    </row>
    <row r="46" spans="2:11" s="10" customFormat="1" ht="13.5" thickTop="1">
      <c r="B46" s="60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66" t="s">
        <v>131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60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 customHeight="1" hidden="1">
      <c r="B49" s="60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 customHeight="1" hidden="1">
      <c r="B50" s="60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60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60" t="s">
        <v>87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10" customFormat="1" ht="12.75">
      <c r="B53" s="60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customHeight="1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61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61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60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60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customHeight="1" hidden="1">
      <c r="B60" s="60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customHeight="1" hidden="1">
      <c r="B61" s="60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60" t="s">
        <v>130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60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66" t="s">
        <v>143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10" customFormat="1" ht="13.5" thickTop="1">
      <c r="B66" s="60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66" t="s">
        <v>132</v>
      </c>
      <c r="C67" s="5"/>
      <c r="D67" s="64">
        <v>3314497</v>
      </c>
      <c r="E67" s="1"/>
      <c r="F67" s="64">
        <v>3146080</v>
      </c>
      <c r="G67" s="2"/>
      <c r="H67" s="64">
        <v>7712464</v>
      </c>
      <c r="I67" s="2"/>
      <c r="J67" s="64">
        <v>5284505</v>
      </c>
      <c r="K67" s="2"/>
    </row>
    <row r="68" spans="2:11" s="10" customFormat="1" ht="12.75">
      <c r="B68" s="60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60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60" t="s">
        <v>93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60" t="s">
        <v>94</v>
      </c>
      <c r="D71" s="2">
        <v>3309404</v>
      </c>
      <c r="E71" s="1"/>
      <c r="F71" s="2">
        <v>3130712</v>
      </c>
      <c r="G71" s="2"/>
      <c r="H71" s="2">
        <v>7693277</v>
      </c>
      <c r="I71" s="2"/>
      <c r="J71" s="2">
        <v>5259182</v>
      </c>
      <c r="K71" s="2"/>
      <c r="L71" s="14"/>
    </row>
    <row r="72" spans="2:11" s="10" customFormat="1" ht="12.75">
      <c r="B72" s="60" t="s">
        <v>95</v>
      </c>
      <c r="C72" s="5"/>
      <c r="D72" s="2">
        <v>5093</v>
      </c>
      <c r="E72" s="1"/>
      <c r="F72" s="2">
        <v>15368</v>
      </c>
      <c r="G72" s="2"/>
      <c r="H72" s="2">
        <v>19187</v>
      </c>
      <c r="I72" s="2"/>
      <c r="J72" s="2">
        <v>25323</v>
      </c>
      <c r="K72" s="2"/>
    </row>
    <row r="73" spans="2:11" s="10" customFormat="1" ht="12.75">
      <c r="B73" s="60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60"/>
      <c r="C74" s="5"/>
      <c r="D74" s="24">
        <v>3314497</v>
      </c>
      <c r="E74" s="21"/>
      <c r="F74" s="24">
        <v>3146080</v>
      </c>
      <c r="G74" s="21"/>
      <c r="H74" s="24">
        <v>7712464</v>
      </c>
      <c r="I74" s="24" t="e">
        <v>#REF!</v>
      </c>
      <c r="J74" s="24">
        <v>5284505</v>
      </c>
      <c r="K74" s="1"/>
    </row>
    <row r="75" spans="2:11" s="10" customFormat="1" ht="13.5" thickTop="1">
      <c r="B75" s="60"/>
      <c r="C75" s="5"/>
      <c r="D75" s="21"/>
      <c r="E75" s="21"/>
      <c r="F75" s="21"/>
      <c r="G75" s="21"/>
      <c r="H75" s="21"/>
      <c r="I75" s="21"/>
      <c r="J75" s="21"/>
      <c r="K75" s="1"/>
    </row>
    <row r="76" spans="2:12" s="10" customFormat="1" ht="12.75">
      <c r="B76" s="60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60" t="s">
        <v>94</v>
      </c>
      <c r="D77" s="2">
        <v>3309404</v>
      </c>
      <c r="E77" s="1"/>
      <c r="F77" s="2">
        <v>3130712</v>
      </c>
      <c r="G77" s="2"/>
      <c r="H77" s="2">
        <v>7693277</v>
      </c>
      <c r="I77" s="2"/>
      <c r="J77" s="2">
        <v>5259182</v>
      </c>
      <c r="K77" s="2"/>
      <c r="L77" s="2"/>
    </row>
    <row r="78" spans="2:12" s="10" customFormat="1" ht="12.75">
      <c r="B78" s="60" t="s">
        <v>95</v>
      </c>
      <c r="C78" s="5"/>
      <c r="D78" s="2">
        <v>5093</v>
      </c>
      <c r="E78" s="1"/>
      <c r="F78" s="2">
        <v>15368</v>
      </c>
      <c r="G78" s="2"/>
      <c r="H78" s="2">
        <v>19187</v>
      </c>
      <c r="I78" s="2"/>
      <c r="J78" s="2">
        <v>25323</v>
      </c>
      <c r="K78" s="2"/>
      <c r="L78" s="2"/>
    </row>
    <row r="79" spans="2:12" s="10" customFormat="1" ht="12.75">
      <c r="B79" s="60"/>
      <c r="C79" s="5"/>
      <c r="D79" s="14"/>
      <c r="E79" s="13"/>
      <c r="G79" s="13"/>
      <c r="K79" s="1"/>
      <c r="L79" s="2"/>
    </row>
    <row r="80" spans="2:12" s="10" customFormat="1" ht="13.5" thickBot="1">
      <c r="B80" s="60"/>
      <c r="C80" s="5"/>
      <c r="D80" s="24">
        <v>3314497</v>
      </c>
      <c r="E80" s="21"/>
      <c r="F80" s="24">
        <v>3146080</v>
      </c>
      <c r="G80" s="21"/>
      <c r="H80" s="24">
        <v>7712464</v>
      </c>
      <c r="I80" s="24" t="e">
        <v>#REF!</v>
      </c>
      <c r="J80" s="24">
        <v>5284505</v>
      </c>
      <c r="K80" s="1"/>
      <c r="L80" s="2"/>
    </row>
    <row r="81" spans="2:12" s="10" customFormat="1" ht="13.5" thickTop="1">
      <c r="B81" s="60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60" t="s">
        <v>51</v>
      </c>
      <c r="C82" s="2"/>
      <c r="D82" s="59">
        <v>2.238698250560969</v>
      </c>
      <c r="E82" s="1"/>
      <c r="F82" s="59">
        <v>2.117819244011983</v>
      </c>
      <c r="G82" s="1"/>
      <c r="H82" s="59">
        <v>5.204237911412733</v>
      </c>
      <c r="I82" s="1"/>
      <c r="J82" s="59">
        <v>3.557656164911186</v>
      </c>
      <c r="K82" s="2"/>
      <c r="L82" s="2"/>
    </row>
    <row r="83" spans="2:12" s="10" customFormat="1" ht="13.5" thickTop="1">
      <c r="B83" s="60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60" t="s">
        <v>52</v>
      </c>
      <c r="C84" s="2"/>
      <c r="D84" s="87">
        <v>2.238698250560969</v>
      </c>
      <c r="E84" s="1"/>
      <c r="F84" s="87">
        <v>2.117819244011983</v>
      </c>
      <c r="G84" s="1"/>
      <c r="H84" s="87">
        <v>5.204237911412733</v>
      </c>
      <c r="I84" s="1"/>
      <c r="J84" s="87">
        <v>3.557656164911186</v>
      </c>
      <c r="K84" s="2"/>
      <c r="L84" s="13"/>
    </row>
    <row r="85" spans="2:12" s="10" customFormat="1" ht="13.5" thickTop="1">
      <c r="B85" s="60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60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60" t="s">
        <v>142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197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60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7"/>
      <c r="B90" s="62"/>
      <c r="C90" s="37"/>
      <c r="D90" s="1"/>
      <c r="E90" s="1"/>
      <c r="F90" s="1"/>
      <c r="G90" s="37"/>
      <c r="H90" s="37"/>
      <c r="I90" s="37"/>
      <c r="J90" s="37"/>
    </row>
    <row r="91" spans="1:11" ht="12.75">
      <c r="A91" s="37"/>
      <c r="B91" s="63"/>
      <c r="C91" s="37"/>
      <c r="D91" s="1"/>
      <c r="E91" s="1"/>
      <c r="F91" s="1"/>
      <c r="G91" s="37"/>
      <c r="H91" s="1"/>
      <c r="I91" s="1"/>
      <c r="J91" s="1"/>
      <c r="K91" s="37"/>
    </row>
    <row r="92" spans="1:11" ht="12.75">
      <c r="A92" s="37"/>
      <c r="B92" s="62"/>
      <c r="C92" s="37"/>
      <c r="D92" s="1"/>
      <c r="E92" s="1"/>
      <c r="F92" s="1"/>
      <c r="G92" s="37"/>
      <c r="H92" s="1"/>
      <c r="I92" s="1"/>
      <c r="J92" s="1"/>
      <c r="K92" s="37"/>
    </row>
    <row r="93" spans="1:10" ht="12.75">
      <c r="A93" s="37"/>
      <c r="B93" s="62"/>
      <c r="C93" s="37"/>
      <c r="D93" s="1"/>
      <c r="E93" s="1"/>
      <c r="F93" s="1"/>
      <c r="G93" s="37"/>
      <c r="H93" s="1"/>
      <c r="I93" s="1"/>
      <c r="J93" s="1"/>
    </row>
    <row r="94" spans="1:10" ht="12.75">
      <c r="A94" s="37"/>
      <c r="B94" s="62"/>
      <c r="C94" s="37"/>
      <c r="D94" s="1"/>
      <c r="E94" s="1"/>
      <c r="F94" s="1"/>
      <c r="G94" s="37"/>
      <c r="H94" s="1"/>
      <c r="I94" s="1"/>
      <c r="J94" s="1"/>
    </row>
    <row r="95" spans="1:10" ht="12.75">
      <c r="A95" s="37"/>
      <c r="B95" s="62"/>
      <c r="C95" s="37"/>
      <c r="D95" s="1"/>
      <c r="E95" s="1"/>
      <c r="F95" s="1"/>
      <c r="G95" s="37"/>
      <c r="H95" s="1"/>
      <c r="I95" s="1"/>
      <c r="J95" s="1"/>
    </row>
    <row r="96" spans="1:10" ht="12.75">
      <c r="A96" s="37"/>
      <c r="B96" s="62"/>
      <c r="C96" s="37"/>
      <c r="D96" s="1"/>
      <c r="E96" s="1"/>
      <c r="F96" s="1"/>
      <c r="G96" s="37"/>
      <c r="H96" s="1"/>
      <c r="I96" s="1"/>
      <c r="J96" s="1"/>
    </row>
    <row r="97" spans="1:10" ht="12.75">
      <c r="A97" s="37"/>
      <c r="B97" s="62"/>
      <c r="C97" s="37"/>
      <c r="D97" s="1"/>
      <c r="E97" s="1"/>
      <c r="F97" s="1"/>
      <c r="G97" s="37"/>
      <c r="H97" s="1"/>
      <c r="I97" s="1"/>
      <c r="J97" s="1"/>
    </row>
    <row r="98" spans="1:10" ht="12.75">
      <c r="A98" s="37"/>
      <c r="B98" s="62"/>
      <c r="C98" s="37"/>
      <c r="D98" s="21"/>
      <c r="E98" s="1"/>
      <c r="F98" s="21"/>
      <c r="G98" s="37"/>
      <c r="H98" s="21"/>
      <c r="I98" s="1"/>
      <c r="J98" s="21"/>
    </row>
    <row r="99" spans="2:10" ht="12.75">
      <c r="B99" s="62"/>
      <c r="D99" s="1"/>
      <c r="E99" s="2"/>
      <c r="F99" s="1"/>
      <c r="H99" s="1"/>
      <c r="J99" s="1"/>
    </row>
    <row r="100" ht="12.75">
      <c r="B100" s="60"/>
    </row>
    <row r="101" spans="2:4" ht="12.75">
      <c r="B101" s="60"/>
      <c r="D101" s="40"/>
    </row>
    <row r="102" spans="2:4" ht="12.75">
      <c r="B102" s="60"/>
      <c r="D102" s="40"/>
    </row>
    <row r="103" spans="2:4" ht="12.75">
      <c r="B103" s="60"/>
      <c r="D103" s="40"/>
    </row>
    <row r="104" spans="2:4" ht="12.75">
      <c r="B104" s="60"/>
      <c r="D104" s="40"/>
    </row>
    <row r="105" spans="2:4" ht="12.75">
      <c r="B105" s="60"/>
      <c r="D105" s="40"/>
    </row>
    <row r="106" spans="2:4" ht="12.75">
      <c r="B106" s="60"/>
      <c r="D106" s="40"/>
    </row>
    <row r="107" spans="2:4" ht="12.75">
      <c r="B107" s="60"/>
      <c r="D107" s="40"/>
    </row>
    <row r="108" spans="2:4" ht="12.75">
      <c r="B108" s="60"/>
      <c r="D108" s="40"/>
    </row>
    <row r="109" spans="2:4" ht="12.75">
      <c r="B109" s="60"/>
      <c r="D109" s="40"/>
    </row>
    <row r="110" spans="2:4" ht="12.75">
      <c r="B110" s="60"/>
      <c r="D110" s="40"/>
    </row>
    <row r="111" spans="2:4" ht="12.75">
      <c r="B111" s="60"/>
      <c r="D111" s="40"/>
    </row>
    <row r="112" spans="2:4" ht="12.75">
      <c r="B112" s="60"/>
      <c r="D112" s="40"/>
    </row>
    <row r="113" spans="2:4" ht="12.75">
      <c r="B113" s="60"/>
      <c r="D113" s="40"/>
    </row>
    <row r="114" spans="2:4" ht="12.75">
      <c r="B114" s="60"/>
      <c r="D114" s="40"/>
    </row>
    <row r="115" spans="2:4" ht="12.75">
      <c r="B115" s="60"/>
      <c r="D115" s="40"/>
    </row>
    <row r="116" spans="2:4" ht="12.75">
      <c r="B116" s="60"/>
      <c r="D116" s="40"/>
    </row>
    <row r="117" spans="2:4" ht="12.75">
      <c r="B117" s="60"/>
      <c r="D117" s="40"/>
    </row>
    <row r="118" spans="2:4" ht="12.75">
      <c r="B118" s="60"/>
      <c r="D118" s="40"/>
    </row>
    <row r="119" spans="2:4" ht="12.75">
      <c r="B119" s="60"/>
      <c r="D119" s="40"/>
    </row>
    <row r="120" spans="2:4" ht="12.75">
      <c r="B120" s="60"/>
      <c r="D120" s="40"/>
    </row>
    <row r="121" spans="2:4" ht="12.75">
      <c r="B121" s="60"/>
      <c r="D121" s="40"/>
    </row>
    <row r="122" spans="2:4" ht="12.75">
      <c r="B122" s="60"/>
      <c r="D122" s="40"/>
    </row>
    <row r="123" spans="2:4" ht="12.75">
      <c r="B123" s="60"/>
      <c r="D123" s="40"/>
    </row>
    <row r="124" spans="2:4" ht="12.75">
      <c r="B124" s="60"/>
      <c r="D124" s="39"/>
    </row>
    <row r="125" spans="2:4" ht="12.75">
      <c r="B125" s="5"/>
      <c r="D125" s="39"/>
    </row>
    <row r="126" spans="2:4" ht="12.75">
      <c r="B126" s="5"/>
      <c r="D126" s="39"/>
    </row>
    <row r="127" ht="12.75">
      <c r="B127" s="5"/>
    </row>
    <row r="128" ht="12.75">
      <c r="B128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0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1.5" style="43" customWidth="1"/>
    <col min="2" max="2" width="60.33203125" style="43" customWidth="1"/>
    <col min="3" max="3" width="18.66015625" style="43" bestFit="1" customWidth="1"/>
    <col min="4" max="4" width="1.0078125" style="43" customWidth="1"/>
    <col min="5" max="5" width="16.16015625" style="43" bestFit="1" customWidth="1"/>
    <col min="6" max="6" width="1.171875" style="43" customWidth="1"/>
    <col min="7" max="7" width="19.5" style="43" bestFit="1" customWidth="1"/>
    <col min="8" max="8" width="1.0078125" style="43" customWidth="1"/>
    <col min="9" max="9" width="18.83203125" style="43" bestFit="1" customWidth="1"/>
    <col min="10" max="10" width="1.171875" style="43" customWidth="1"/>
    <col min="11" max="11" width="14.33203125" style="43" bestFit="1" customWidth="1"/>
    <col min="12" max="12" width="1.171875" style="43" customWidth="1"/>
    <col min="13" max="13" width="18.66015625" style="43" bestFit="1" customWidth="1"/>
    <col min="14" max="14" width="15" style="43" bestFit="1" customWidth="1"/>
    <col min="15" max="16384" width="9.33203125" style="43" customWidth="1"/>
  </cols>
  <sheetData>
    <row r="1" spans="1:17" ht="14.25">
      <c r="A1" s="42" t="s">
        <v>136</v>
      </c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4.25">
      <c r="A2" s="42"/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>
      <c r="A3" s="42"/>
      <c r="B3" s="42" t="s">
        <v>206</v>
      </c>
      <c r="C3" s="42"/>
      <c r="D3" s="48"/>
      <c r="E3" s="42"/>
      <c r="F3" s="48"/>
      <c r="G3" s="42"/>
      <c r="H3" s="48"/>
      <c r="I3" s="42"/>
      <c r="J3" s="48"/>
      <c r="K3" s="42"/>
      <c r="L3" s="48"/>
      <c r="M3" s="42"/>
      <c r="N3" s="42"/>
      <c r="O3" s="42"/>
      <c r="P3" s="42"/>
      <c r="Q3" s="42"/>
    </row>
    <row r="4" spans="1:17" ht="14.25">
      <c r="A4" s="42"/>
      <c r="B4" s="42"/>
      <c r="C4" s="98" t="s">
        <v>106</v>
      </c>
      <c r="D4" s="48"/>
      <c r="E4" s="42"/>
      <c r="F4" s="48"/>
      <c r="G4" s="42"/>
      <c r="H4" s="48"/>
      <c r="I4" s="42"/>
      <c r="J4" s="48"/>
      <c r="K4" s="42"/>
      <c r="L4" s="48"/>
      <c r="M4" s="42"/>
      <c r="N4" s="42"/>
      <c r="O4" s="42"/>
      <c r="P4" s="42"/>
      <c r="Q4" s="42"/>
    </row>
    <row r="5" spans="1:17" ht="14.25">
      <c r="A5" s="42"/>
      <c r="B5" s="42"/>
      <c r="C5" s="44" t="s">
        <v>12</v>
      </c>
      <c r="D5" s="99"/>
      <c r="E5" s="44" t="s">
        <v>97</v>
      </c>
      <c r="F5" s="99"/>
      <c r="G5" s="44" t="s">
        <v>14</v>
      </c>
      <c r="H5" s="99"/>
      <c r="I5" s="44" t="s">
        <v>16</v>
      </c>
      <c r="J5" s="99"/>
      <c r="K5" s="44" t="s">
        <v>99</v>
      </c>
      <c r="L5" s="99"/>
      <c r="M5" s="44" t="s">
        <v>16</v>
      </c>
      <c r="N5" s="42"/>
      <c r="O5" s="42"/>
      <c r="P5" s="42"/>
      <c r="Q5" s="42"/>
    </row>
    <row r="6" spans="1:17" ht="14.25">
      <c r="A6" s="42"/>
      <c r="B6" s="42"/>
      <c r="C6" s="44" t="s">
        <v>13</v>
      </c>
      <c r="D6" s="99"/>
      <c r="E6" s="44" t="s">
        <v>98</v>
      </c>
      <c r="F6" s="99"/>
      <c r="G6" s="44" t="s">
        <v>149</v>
      </c>
      <c r="H6" s="99"/>
      <c r="I6" s="44"/>
      <c r="J6" s="99"/>
      <c r="K6" s="44" t="s">
        <v>100</v>
      </c>
      <c r="L6" s="99"/>
      <c r="M6" s="44" t="s">
        <v>39</v>
      </c>
      <c r="N6" s="42"/>
      <c r="O6" s="42"/>
      <c r="P6" s="42"/>
      <c r="Q6" s="42"/>
    </row>
    <row r="7" spans="1:17" ht="14.25">
      <c r="A7" s="42"/>
      <c r="B7" s="42"/>
      <c r="C7" s="44"/>
      <c r="D7" s="99"/>
      <c r="E7" s="44"/>
      <c r="F7" s="99"/>
      <c r="G7" s="44"/>
      <c r="H7" s="99"/>
      <c r="I7" s="44"/>
      <c r="J7" s="99"/>
      <c r="K7" s="44" t="s">
        <v>101</v>
      </c>
      <c r="L7" s="99"/>
      <c r="M7" s="44"/>
      <c r="N7" s="42"/>
      <c r="O7" s="42"/>
      <c r="P7" s="42"/>
      <c r="Q7" s="42"/>
    </row>
    <row r="8" spans="1:17" ht="14.25">
      <c r="A8" s="42"/>
      <c r="B8" s="102"/>
      <c r="C8" s="100" t="s">
        <v>8</v>
      </c>
      <c r="D8" s="48"/>
      <c r="E8" s="100" t="s">
        <v>8</v>
      </c>
      <c r="F8" s="48"/>
      <c r="G8" s="100" t="s">
        <v>8</v>
      </c>
      <c r="H8" s="48"/>
      <c r="I8" s="100" t="s">
        <v>8</v>
      </c>
      <c r="J8" s="48"/>
      <c r="K8" s="100" t="s">
        <v>8</v>
      </c>
      <c r="L8" s="48"/>
      <c r="M8" s="100" t="s">
        <v>8</v>
      </c>
      <c r="N8" s="42"/>
      <c r="O8" s="42"/>
      <c r="P8" s="42"/>
      <c r="Q8" s="42"/>
    </row>
    <row r="9" spans="1:17" ht="14.25">
      <c r="A9" s="42"/>
      <c r="B9" s="42" t="s">
        <v>200</v>
      </c>
      <c r="C9" s="101">
        <v>147827158</v>
      </c>
      <c r="D9" s="107"/>
      <c r="E9" s="101">
        <v>5400842</v>
      </c>
      <c r="F9" s="107"/>
      <c r="G9" s="101">
        <v>38546021</v>
      </c>
      <c r="H9" s="107"/>
      <c r="I9" s="101">
        <f>SUM(C9:H9)</f>
        <v>191774021</v>
      </c>
      <c r="J9" s="107"/>
      <c r="K9" s="101">
        <v>-222467</v>
      </c>
      <c r="L9" s="107"/>
      <c r="M9" s="101">
        <f>+I9+K9</f>
        <v>191551554</v>
      </c>
      <c r="N9" s="42"/>
      <c r="O9" s="42"/>
      <c r="P9" s="42"/>
      <c r="Q9" s="42"/>
    </row>
    <row r="10" spans="1:17" ht="14.25">
      <c r="A10" s="42"/>
      <c r="B10" s="42"/>
      <c r="C10" s="50"/>
      <c r="D10" s="54"/>
      <c r="E10" s="50"/>
      <c r="F10" s="54"/>
      <c r="G10" s="50"/>
      <c r="H10" s="54"/>
      <c r="I10" s="50"/>
      <c r="J10" s="54"/>
      <c r="K10" s="50"/>
      <c r="L10" s="54"/>
      <c r="M10" s="50"/>
      <c r="N10" s="42"/>
      <c r="O10" s="42"/>
      <c r="P10" s="42"/>
      <c r="Q10" s="42"/>
    </row>
    <row r="11" spans="1:17" ht="14.25">
      <c r="A11" s="42"/>
      <c r="B11" s="42" t="s">
        <v>189</v>
      </c>
      <c r="C11" s="52"/>
      <c r="D11" s="54"/>
      <c r="E11" s="52"/>
      <c r="F11" s="54"/>
      <c r="G11" s="52"/>
      <c r="H11" s="54"/>
      <c r="I11" s="52"/>
      <c r="J11" s="54"/>
      <c r="K11" s="52"/>
      <c r="L11" s="54"/>
      <c r="M11" s="52"/>
      <c r="N11" s="42"/>
      <c r="O11" s="42"/>
      <c r="P11" s="42"/>
      <c r="Q11" s="42"/>
    </row>
    <row r="12" spans="1:17" ht="14.25">
      <c r="A12" s="42"/>
      <c r="B12" s="42"/>
      <c r="C12" s="50"/>
      <c r="D12" s="54"/>
      <c r="E12" s="50"/>
      <c r="F12" s="54"/>
      <c r="G12" s="50"/>
      <c r="H12" s="54"/>
      <c r="I12" s="50"/>
      <c r="J12" s="54"/>
      <c r="K12" s="50"/>
      <c r="L12" s="54"/>
      <c r="M12" s="50"/>
      <c r="N12" s="42"/>
      <c r="O12" s="42"/>
      <c r="P12" s="42"/>
      <c r="Q12" s="42"/>
    </row>
    <row r="13" spans="1:17" ht="14.25">
      <c r="A13" s="42"/>
      <c r="B13" s="42" t="s">
        <v>102</v>
      </c>
      <c r="C13" s="50">
        <f>+C9+C11</f>
        <v>147827158</v>
      </c>
      <c r="D13" s="54"/>
      <c r="E13" s="50">
        <f aca="true" t="shared" si="0" ref="E13:M13">+E9+E11</f>
        <v>5400842</v>
      </c>
      <c r="F13" s="54"/>
      <c r="G13" s="50">
        <f t="shared" si="0"/>
        <v>38546021</v>
      </c>
      <c r="H13" s="54"/>
      <c r="I13" s="50">
        <f t="shared" si="0"/>
        <v>191774021</v>
      </c>
      <c r="J13" s="54"/>
      <c r="K13" s="50">
        <f t="shared" si="0"/>
        <v>-222467</v>
      </c>
      <c r="L13" s="54"/>
      <c r="M13" s="50">
        <f t="shared" si="0"/>
        <v>191551554</v>
      </c>
      <c r="N13" s="42"/>
      <c r="O13" s="42"/>
      <c r="P13" s="42"/>
      <c r="Q13" s="42"/>
    </row>
    <row r="14" spans="1:17" ht="14.25">
      <c r="A14" s="42"/>
      <c r="B14" s="42"/>
      <c r="C14" s="50"/>
      <c r="D14" s="54"/>
      <c r="E14" s="50"/>
      <c r="F14" s="54"/>
      <c r="G14" s="50"/>
      <c r="H14" s="54"/>
      <c r="I14" s="50"/>
      <c r="J14" s="54"/>
      <c r="K14" s="50"/>
      <c r="L14" s="54"/>
      <c r="M14" s="50"/>
      <c r="N14" s="42"/>
      <c r="O14" s="42"/>
      <c r="P14" s="42"/>
      <c r="Q14" s="42"/>
    </row>
    <row r="15" spans="1:17" ht="15">
      <c r="A15" s="42"/>
      <c r="B15" s="19" t="s">
        <v>191</v>
      </c>
      <c r="C15" s="50"/>
      <c r="D15" s="54"/>
      <c r="E15" s="50"/>
      <c r="F15" s="54"/>
      <c r="G15" s="50"/>
      <c r="H15" s="54"/>
      <c r="I15" s="50"/>
      <c r="J15" s="54"/>
      <c r="K15" s="50"/>
      <c r="L15" s="54"/>
      <c r="M15" s="50"/>
      <c r="N15" s="42"/>
      <c r="O15" s="42"/>
      <c r="P15" s="42"/>
      <c r="Q15" s="42"/>
    </row>
    <row r="16" spans="1:17" ht="14.25">
      <c r="A16" s="42"/>
      <c r="B16" s="42" t="s">
        <v>103</v>
      </c>
      <c r="C16" s="50"/>
      <c r="D16" s="54"/>
      <c r="E16" s="50"/>
      <c r="F16" s="54"/>
      <c r="G16" s="50"/>
      <c r="H16" s="54"/>
      <c r="I16" s="50"/>
      <c r="J16" s="54"/>
      <c r="K16" s="50"/>
      <c r="L16" s="54"/>
      <c r="M16" s="50"/>
      <c r="N16" s="42"/>
      <c r="O16" s="42"/>
      <c r="P16" s="42"/>
      <c r="Q16" s="42"/>
    </row>
    <row r="17" spans="1:17" ht="14.25">
      <c r="A17" s="42"/>
      <c r="B17" s="42"/>
      <c r="C17" s="50"/>
      <c r="D17" s="54"/>
      <c r="E17" s="50"/>
      <c r="F17" s="54"/>
      <c r="G17" s="50"/>
      <c r="H17" s="54"/>
      <c r="I17" s="50"/>
      <c r="J17" s="54"/>
      <c r="K17" s="50"/>
      <c r="L17" s="54"/>
      <c r="M17" s="50"/>
      <c r="N17" s="42"/>
      <c r="O17" s="42"/>
      <c r="P17" s="42"/>
      <c r="Q17" s="42"/>
    </row>
    <row r="18" spans="1:17" ht="14.25">
      <c r="A18" s="42"/>
      <c r="B18" s="42" t="s">
        <v>115</v>
      </c>
      <c r="C18" s="50"/>
      <c r="D18" s="54"/>
      <c r="E18" s="50"/>
      <c r="F18" s="54"/>
      <c r="G18" s="50"/>
      <c r="H18" s="54"/>
      <c r="I18" s="50"/>
      <c r="J18" s="54"/>
      <c r="K18" s="50"/>
      <c r="L18" s="54"/>
      <c r="M18" s="50"/>
      <c r="N18" s="42"/>
      <c r="O18" s="42"/>
      <c r="P18" s="42"/>
      <c r="Q18" s="42"/>
    </row>
    <row r="19" spans="1:17" ht="14.25">
      <c r="A19" s="42"/>
      <c r="B19" s="42"/>
      <c r="C19" s="50"/>
      <c r="D19" s="54"/>
      <c r="E19" s="50"/>
      <c r="F19" s="54"/>
      <c r="G19" s="50"/>
      <c r="H19" s="54"/>
      <c r="I19" s="50"/>
      <c r="J19" s="54"/>
      <c r="K19" s="50"/>
      <c r="L19" s="54"/>
      <c r="M19" s="50"/>
      <c r="N19" s="42"/>
      <c r="O19" s="42"/>
      <c r="P19" s="42"/>
      <c r="Q19" s="42"/>
    </row>
    <row r="20" spans="1:17" ht="14.25">
      <c r="A20" s="42"/>
      <c r="B20" s="42" t="s">
        <v>104</v>
      </c>
      <c r="C20" s="50"/>
      <c r="D20" s="54"/>
      <c r="E20" s="50"/>
      <c r="F20" s="54"/>
      <c r="G20" s="50"/>
      <c r="H20" s="54"/>
      <c r="I20" s="50"/>
      <c r="J20" s="54"/>
      <c r="K20" s="50"/>
      <c r="L20" s="54"/>
      <c r="M20" s="50"/>
      <c r="N20" s="42"/>
      <c r="O20" s="42"/>
      <c r="P20" s="42"/>
      <c r="Q20" s="42"/>
    </row>
    <row r="21" spans="1:17" ht="14.25">
      <c r="A21" s="42"/>
      <c r="B21" s="42"/>
      <c r="C21" s="50"/>
      <c r="D21" s="54"/>
      <c r="E21" s="50"/>
      <c r="F21" s="54"/>
      <c r="G21" s="50"/>
      <c r="H21" s="54"/>
      <c r="I21" s="50"/>
      <c r="J21" s="54"/>
      <c r="K21" s="50"/>
      <c r="L21" s="54"/>
      <c r="M21" s="50"/>
      <c r="N21" s="42"/>
      <c r="O21" s="42"/>
      <c r="P21" s="42"/>
      <c r="Q21" s="42"/>
    </row>
    <row r="22" spans="1:17" ht="14.25">
      <c r="A22" s="42"/>
      <c r="B22" s="42" t="s">
        <v>116</v>
      </c>
      <c r="C22" s="50"/>
      <c r="D22" s="54"/>
      <c r="E22" s="50"/>
      <c r="F22" s="54"/>
      <c r="G22" s="50">
        <v>7693277</v>
      </c>
      <c r="H22" s="54"/>
      <c r="I22" s="50">
        <f>SUM(C22:H22)</f>
        <v>7693277</v>
      </c>
      <c r="J22" s="54"/>
      <c r="K22" s="50">
        <v>19187</v>
      </c>
      <c r="L22" s="54"/>
      <c r="M22" s="101">
        <f>+I22+K22</f>
        <v>7712464</v>
      </c>
      <c r="N22" s="42"/>
      <c r="O22" s="42"/>
      <c r="P22" s="42"/>
      <c r="Q22" s="42"/>
    </row>
    <row r="23" spans="1:17" ht="14.25">
      <c r="A23" s="42"/>
      <c r="B23" s="42"/>
      <c r="C23" s="50"/>
      <c r="D23" s="54"/>
      <c r="E23" s="50"/>
      <c r="F23" s="54"/>
      <c r="G23" s="50"/>
      <c r="H23" s="54"/>
      <c r="I23" s="50"/>
      <c r="J23" s="54"/>
      <c r="K23" s="50"/>
      <c r="L23" s="54"/>
      <c r="M23" s="50"/>
      <c r="N23" s="42"/>
      <c r="O23" s="42"/>
      <c r="P23" s="42"/>
      <c r="Q23" s="42"/>
    </row>
    <row r="24" spans="1:17" ht="15" thickBot="1">
      <c r="A24" s="42"/>
      <c r="B24" s="42" t="s">
        <v>210</v>
      </c>
      <c r="C24" s="57">
        <f>SUM(C13:C23)</f>
        <v>147827158</v>
      </c>
      <c r="D24" s="57"/>
      <c r="E24" s="57">
        <f>SUM(E13:E23)</f>
        <v>5400842</v>
      </c>
      <c r="F24" s="54"/>
      <c r="G24" s="57">
        <f>SUM(G13:G23)</f>
        <v>46239298</v>
      </c>
      <c r="H24" s="54"/>
      <c r="I24" s="57">
        <f>SUM(I13:I23)</f>
        <v>199467298</v>
      </c>
      <c r="J24" s="54"/>
      <c r="K24" s="57">
        <f>SUM(K13:K23)</f>
        <v>-203280</v>
      </c>
      <c r="L24" s="54"/>
      <c r="M24" s="57">
        <f>SUM(M13:M23)</f>
        <v>199264018</v>
      </c>
      <c r="N24" s="42"/>
      <c r="O24" s="42"/>
      <c r="P24" s="42"/>
      <c r="Q24" s="42"/>
    </row>
    <row r="25" spans="1:17" ht="15" thickTop="1">
      <c r="A25" s="42"/>
      <c r="B25" s="42" t="s">
        <v>140</v>
      </c>
      <c r="C25" s="42"/>
      <c r="D25" s="48"/>
      <c r="E25" s="42"/>
      <c r="F25" s="48"/>
      <c r="G25" s="58"/>
      <c r="H25" s="48"/>
      <c r="I25" s="42"/>
      <c r="J25" s="48"/>
      <c r="K25" s="42"/>
      <c r="L25" s="48"/>
      <c r="M25" s="42"/>
      <c r="N25" s="42"/>
      <c r="O25" s="42"/>
      <c r="P25" s="42"/>
      <c r="Q25" s="42"/>
    </row>
    <row r="26" spans="1:17" ht="14.25">
      <c r="A26" s="42"/>
      <c r="B26" s="42"/>
      <c r="C26" s="42"/>
      <c r="D26" s="48"/>
      <c r="E26" s="42"/>
      <c r="F26" s="48"/>
      <c r="G26" s="42"/>
      <c r="H26" s="48"/>
      <c r="I26" s="42"/>
      <c r="J26" s="48"/>
      <c r="K26" s="58"/>
      <c r="L26" s="48"/>
      <c r="M26" s="58"/>
      <c r="N26" s="42"/>
      <c r="O26" s="42"/>
      <c r="P26" s="42"/>
      <c r="Q26" s="42"/>
    </row>
    <row r="27" spans="1:17" ht="14.25">
      <c r="A27" s="42"/>
      <c r="B27" s="42"/>
      <c r="C27" s="42"/>
      <c r="D27" s="48"/>
      <c r="E27" s="42"/>
      <c r="F27" s="48"/>
      <c r="G27" s="42"/>
      <c r="H27" s="48"/>
      <c r="I27" s="42"/>
      <c r="J27" s="48"/>
      <c r="K27" s="42"/>
      <c r="L27" s="48"/>
      <c r="M27" s="42"/>
      <c r="N27" s="42"/>
      <c r="O27" s="42"/>
      <c r="P27" s="42"/>
      <c r="Q27" s="42"/>
    </row>
    <row r="28" spans="1:17" ht="14.25">
      <c r="A28" s="42"/>
      <c r="B28" s="42" t="s">
        <v>148</v>
      </c>
      <c r="C28" s="42"/>
      <c r="D28" s="48"/>
      <c r="E28" s="42"/>
      <c r="F28" s="48"/>
      <c r="G28" s="42"/>
      <c r="H28" s="48"/>
      <c r="I28" s="42"/>
      <c r="J28" s="48"/>
      <c r="K28" s="42"/>
      <c r="L28" s="48"/>
      <c r="M28" s="42"/>
      <c r="N28" s="42"/>
      <c r="O28" s="42"/>
      <c r="P28" s="42"/>
      <c r="Q28" s="42"/>
    </row>
    <row r="29" spans="1:17" ht="14.25">
      <c r="A29" s="42"/>
      <c r="B29" s="42" t="s">
        <v>208</v>
      </c>
      <c r="C29" s="42"/>
      <c r="D29" s="48"/>
      <c r="E29" s="42"/>
      <c r="F29" s="48"/>
      <c r="G29" s="42"/>
      <c r="H29" s="48"/>
      <c r="I29" s="42"/>
      <c r="J29" s="48"/>
      <c r="K29" s="42"/>
      <c r="L29" s="48"/>
      <c r="M29" s="42"/>
      <c r="N29" s="42"/>
      <c r="O29" s="42"/>
      <c r="P29" s="42"/>
      <c r="Q29" s="42"/>
    </row>
    <row r="30" spans="1:16" ht="14.25">
      <c r="A30" s="42"/>
      <c r="B30" s="42"/>
      <c r="C30" s="98" t="s">
        <v>106</v>
      </c>
      <c r="D30" s="48"/>
      <c r="E30" s="42"/>
      <c r="F30" s="48"/>
      <c r="G30" s="42"/>
      <c r="H30" s="48"/>
      <c r="I30" s="42"/>
      <c r="J30" s="48"/>
      <c r="K30" s="42"/>
      <c r="L30" s="48"/>
      <c r="M30" s="42"/>
      <c r="N30" s="42"/>
      <c r="O30" s="42"/>
      <c r="P30" s="42"/>
    </row>
    <row r="31" spans="1:16" ht="14.25">
      <c r="A31" s="42"/>
      <c r="B31" s="42"/>
      <c r="C31" s="44" t="s">
        <v>12</v>
      </c>
      <c r="D31" s="99"/>
      <c r="E31" s="44" t="s">
        <v>97</v>
      </c>
      <c r="F31" s="99"/>
      <c r="G31" s="44" t="s">
        <v>14</v>
      </c>
      <c r="H31" s="99"/>
      <c r="I31" s="44" t="s">
        <v>16</v>
      </c>
      <c r="J31" s="99"/>
      <c r="K31" s="44" t="s">
        <v>99</v>
      </c>
      <c r="L31" s="99"/>
      <c r="M31" s="44" t="s">
        <v>16</v>
      </c>
      <c r="N31" s="42"/>
      <c r="O31" s="42"/>
      <c r="P31" s="42"/>
    </row>
    <row r="32" spans="1:16" ht="14.25">
      <c r="A32" s="42"/>
      <c r="B32" s="42"/>
      <c r="C32" s="44" t="s">
        <v>13</v>
      </c>
      <c r="D32" s="99"/>
      <c r="E32" s="44" t="s">
        <v>98</v>
      </c>
      <c r="F32" s="99"/>
      <c r="G32" s="44" t="s">
        <v>15</v>
      </c>
      <c r="H32" s="99"/>
      <c r="I32" s="44"/>
      <c r="J32" s="99"/>
      <c r="K32" s="44" t="s">
        <v>100</v>
      </c>
      <c r="L32" s="99"/>
      <c r="M32" s="44" t="s">
        <v>39</v>
      </c>
      <c r="N32" s="42"/>
      <c r="O32" s="42"/>
      <c r="P32" s="42"/>
    </row>
    <row r="33" spans="1:16" ht="14.25">
      <c r="A33" s="42"/>
      <c r="B33" s="42"/>
      <c r="C33" s="44"/>
      <c r="D33" s="99"/>
      <c r="E33" s="44"/>
      <c r="F33" s="99"/>
      <c r="G33" s="44"/>
      <c r="H33" s="99"/>
      <c r="I33" s="44"/>
      <c r="J33" s="99"/>
      <c r="K33" s="44" t="s">
        <v>101</v>
      </c>
      <c r="L33" s="99"/>
      <c r="M33" s="44"/>
      <c r="N33" s="42"/>
      <c r="O33" s="42"/>
      <c r="P33" s="42"/>
    </row>
    <row r="34" spans="1:16" ht="14.25">
      <c r="A34" s="42"/>
      <c r="B34" s="42"/>
      <c r="C34" s="100" t="s">
        <v>8</v>
      </c>
      <c r="D34" s="48"/>
      <c r="E34" s="100" t="s">
        <v>8</v>
      </c>
      <c r="F34" s="48"/>
      <c r="G34" s="100" t="s">
        <v>8</v>
      </c>
      <c r="H34" s="48"/>
      <c r="I34" s="100" t="s">
        <v>8</v>
      </c>
      <c r="J34" s="48"/>
      <c r="K34" s="100" t="s">
        <v>8</v>
      </c>
      <c r="L34" s="48"/>
      <c r="M34" s="100" t="s">
        <v>8</v>
      </c>
      <c r="N34" s="42"/>
      <c r="O34" s="42"/>
      <c r="P34" s="42"/>
    </row>
    <row r="35" spans="1:16" ht="14.25">
      <c r="A35" s="42"/>
      <c r="B35" s="43" t="s">
        <v>199</v>
      </c>
      <c r="C35" s="103">
        <v>147827158</v>
      </c>
      <c r="D35" s="104"/>
      <c r="E35" s="103">
        <v>5400842</v>
      </c>
      <c r="F35" s="104"/>
      <c r="G35" s="103">
        <v>24964699</v>
      </c>
      <c r="H35" s="104"/>
      <c r="I35" s="103">
        <f>SUM(C35:H35)</f>
        <v>178192699</v>
      </c>
      <c r="J35" s="104"/>
      <c r="K35" s="103">
        <v>-29654</v>
      </c>
      <c r="L35" s="104"/>
      <c r="M35" s="103">
        <f>+I35+K35</f>
        <v>178163045</v>
      </c>
      <c r="O35" s="42"/>
      <c r="P35" s="42"/>
    </row>
    <row r="36" spans="1:16" ht="14.25">
      <c r="A36" s="42"/>
      <c r="B36" s="42"/>
      <c r="C36" s="50"/>
      <c r="D36" s="54"/>
      <c r="E36" s="50"/>
      <c r="F36" s="54"/>
      <c r="G36" s="50"/>
      <c r="H36" s="54"/>
      <c r="I36" s="50"/>
      <c r="J36" s="54"/>
      <c r="K36" s="50"/>
      <c r="L36" s="54"/>
      <c r="M36" s="50"/>
      <c r="N36" s="42"/>
      <c r="O36" s="42"/>
      <c r="P36" s="42"/>
    </row>
    <row r="37" spans="1:16" ht="15">
      <c r="A37" s="42"/>
      <c r="B37" s="1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2"/>
    </row>
    <row r="38" spans="1:16" ht="14.25">
      <c r="A38" s="42"/>
      <c r="B38" s="42" t="s">
        <v>103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2"/>
    </row>
    <row r="39" spans="1:16" ht="14.25">
      <c r="A39" s="42"/>
      <c r="B39" s="42"/>
      <c r="C39" s="50"/>
      <c r="D39" s="54"/>
      <c r="E39" s="50"/>
      <c r="F39" s="54"/>
      <c r="G39" s="50"/>
      <c r="H39" s="54"/>
      <c r="I39" s="50"/>
      <c r="J39" s="54"/>
      <c r="K39" s="50"/>
      <c r="L39" s="54"/>
      <c r="M39" s="50"/>
      <c r="N39" s="42"/>
      <c r="O39" s="42"/>
      <c r="P39" s="42"/>
    </row>
    <row r="40" spans="1:16" ht="14.25">
      <c r="A40" s="42"/>
      <c r="B40" s="42" t="s">
        <v>115</v>
      </c>
      <c r="C40" s="50"/>
      <c r="D40" s="54"/>
      <c r="E40" s="50"/>
      <c r="F40" s="54"/>
      <c r="G40" s="50"/>
      <c r="H40" s="54"/>
      <c r="I40" s="50"/>
      <c r="J40" s="54"/>
      <c r="K40" s="50"/>
      <c r="L40" s="54"/>
      <c r="M40" s="50"/>
      <c r="N40" s="42"/>
      <c r="O40" s="42"/>
      <c r="P40" s="42"/>
    </row>
    <row r="41" spans="1:16" ht="14.25">
      <c r="A41" s="42"/>
      <c r="B41" s="42"/>
      <c r="C41" s="50"/>
      <c r="D41" s="54"/>
      <c r="E41" s="50"/>
      <c r="F41" s="54"/>
      <c r="G41" s="50"/>
      <c r="H41" s="54"/>
      <c r="I41" s="50"/>
      <c r="J41" s="54"/>
      <c r="K41" s="50"/>
      <c r="L41" s="54"/>
      <c r="M41" s="50"/>
      <c r="N41" s="42"/>
      <c r="O41" s="42"/>
      <c r="P41" s="42"/>
    </row>
    <row r="42" spans="1:16" ht="14.25">
      <c r="A42" s="42"/>
      <c r="B42" s="42" t="s">
        <v>104</v>
      </c>
      <c r="C42" s="50"/>
      <c r="D42" s="54"/>
      <c r="E42" s="50"/>
      <c r="F42" s="54"/>
      <c r="G42" s="50"/>
      <c r="H42" s="54"/>
      <c r="I42" s="50"/>
      <c r="J42" s="54"/>
      <c r="K42" s="50"/>
      <c r="L42" s="54"/>
      <c r="M42" s="50"/>
      <c r="N42" s="42"/>
      <c r="O42" s="42"/>
      <c r="P42" s="42"/>
    </row>
    <row r="43" spans="1:16" ht="14.25">
      <c r="A43" s="42"/>
      <c r="B43" s="42"/>
      <c r="C43" s="50"/>
      <c r="D43" s="54"/>
      <c r="E43" s="50"/>
      <c r="F43" s="54"/>
      <c r="G43" s="50"/>
      <c r="H43" s="54"/>
      <c r="I43" s="50"/>
      <c r="J43" s="54"/>
      <c r="K43" s="50"/>
      <c r="L43" s="54"/>
      <c r="M43" s="50"/>
      <c r="N43" s="42"/>
      <c r="O43" s="42"/>
      <c r="P43" s="42"/>
    </row>
    <row r="44" spans="1:16" ht="14.25">
      <c r="A44" s="42"/>
      <c r="B44" s="42" t="s">
        <v>116</v>
      </c>
      <c r="C44" s="50"/>
      <c r="D44" s="54"/>
      <c r="E44" s="50"/>
      <c r="F44" s="54"/>
      <c r="G44" s="50">
        <v>5259182</v>
      </c>
      <c r="H44" s="54"/>
      <c r="I44" s="50">
        <f>SUM(C44:H44)</f>
        <v>5259182</v>
      </c>
      <c r="J44" s="54"/>
      <c r="K44" s="50">
        <v>25323</v>
      </c>
      <c r="L44" s="54"/>
      <c r="M44" s="101">
        <f>+I44+K44</f>
        <v>5284505</v>
      </c>
      <c r="N44" s="42"/>
      <c r="O44" s="42"/>
      <c r="P44" s="42"/>
    </row>
    <row r="45" spans="1:16" ht="14.25">
      <c r="A45" s="42"/>
      <c r="B45" s="42"/>
      <c r="C45" s="52"/>
      <c r="D45" s="54"/>
      <c r="E45" s="52"/>
      <c r="F45" s="54"/>
      <c r="G45" s="52"/>
      <c r="H45" s="54"/>
      <c r="I45" s="52"/>
      <c r="J45" s="54"/>
      <c r="K45" s="52"/>
      <c r="L45" s="54"/>
      <c r="M45" s="52"/>
      <c r="N45" s="42"/>
      <c r="O45" s="42"/>
      <c r="P45" s="42"/>
    </row>
    <row r="46" spans="1:16" ht="15" thickBot="1">
      <c r="A46" s="42"/>
      <c r="B46" s="43" t="s">
        <v>209</v>
      </c>
      <c r="C46" s="57">
        <f>SUM(C35:C45)</f>
        <v>147827158</v>
      </c>
      <c r="D46" s="54"/>
      <c r="E46" s="57">
        <f>SUM(E35:E45)</f>
        <v>5400842</v>
      </c>
      <c r="F46" s="54"/>
      <c r="G46" s="57">
        <f>SUM(G35:G45)</f>
        <v>30223881</v>
      </c>
      <c r="H46" s="54"/>
      <c r="I46" s="57">
        <f>SUM(I35:I45)</f>
        <v>183451881</v>
      </c>
      <c r="J46" s="54"/>
      <c r="K46" s="57">
        <f>SUM(K35:K45)</f>
        <v>-4331</v>
      </c>
      <c r="L46" s="54"/>
      <c r="M46" s="57">
        <f>SUM(M35:M45)</f>
        <v>183447550</v>
      </c>
      <c r="N46" s="42"/>
      <c r="O46" s="42"/>
      <c r="P46" s="42"/>
    </row>
    <row r="47" spans="1:16" ht="15" thickTop="1">
      <c r="A47" s="42"/>
      <c r="B47" s="4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2"/>
      <c r="O47" s="42"/>
      <c r="P47" s="42"/>
    </row>
    <row r="48" spans="1:16" ht="14.25">
      <c r="A48" s="42"/>
      <c r="B48" s="42" t="s">
        <v>140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2"/>
      <c r="O48" s="42"/>
      <c r="P48" s="42"/>
    </row>
    <row r="49" spans="1:16" ht="14.25">
      <c r="A49" s="42"/>
      <c r="B49" s="4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2"/>
      <c r="O49" s="42"/>
      <c r="P49" s="42"/>
    </row>
    <row r="50" spans="1:16" ht="14.25">
      <c r="A50" s="42"/>
      <c r="B50" s="50" t="s">
        <v>105</v>
      </c>
      <c r="C50" s="42"/>
      <c r="D50" s="48"/>
      <c r="E50" s="42"/>
      <c r="F50" s="48"/>
      <c r="G50" s="42"/>
      <c r="H50" s="48"/>
      <c r="I50" s="58"/>
      <c r="J50" s="48"/>
      <c r="K50" s="50"/>
      <c r="L50" s="48"/>
      <c r="M50" s="50"/>
      <c r="N50" s="42"/>
      <c r="O50" s="42"/>
      <c r="P50" s="42"/>
    </row>
    <row r="51" spans="1:16" ht="14.25">
      <c r="A51" s="42"/>
      <c r="B51" s="50" t="str">
        <f>+PL!B88</f>
        <v>with the Audited Financial Statements for the year ended 31 December 2012)</v>
      </c>
      <c r="C51" s="42"/>
      <c r="D51" s="48"/>
      <c r="E51" s="42"/>
      <c r="F51" s="48"/>
      <c r="G51" s="42"/>
      <c r="H51" s="48"/>
      <c r="I51" s="42"/>
      <c r="J51" s="48"/>
      <c r="K51" s="50"/>
      <c r="L51" s="48"/>
      <c r="M51" s="50"/>
      <c r="N51" s="42"/>
      <c r="O51" s="42"/>
      <c r="P51" s="42"/>
    </row>
    <row r="52" spans="1:16" ht="14.25">
      <c r="A52" s="42"/>
      <c r="B52" s="42"/>
      <c r="C52" s="42"/>
      <c r="D52" s="48"/>
      <c r="E52" s="42"/>
      <c r="F52" s="48"/>
      <c r="G52" s="42"/>
      <c r="H52" s="48"/>
      <c r="I52" s="42"/>
      <c r="J52" s="48"/>
      <c r="K52" s="50"/>
      <c r="L52" s="48"/>
      <c r="M52" s="50"/>
      <c r="N52" s="58"/>
      <c r="O52" s="42"/>
      <c r="P52" s="42"/>
    </row>
    <row r="53" spans="1:13" ht="14.25">
      <c r="A53" s="42"/>
      <c r="B53" s="102" t="s">
        <v>112</v>
      </c>
      <c r="C53" s="42"/>
      <c r="D53" s="48"/>
      <c r="E53" s="42"/>
      <c r="F53" s="48"/>
      <c r="G53" s="44" t="s">
        <v>113</v>
      </c>
      <c r="H53" s="48"/>
      <c r="I53" s="44" t="s">
        <v>113</v>
      </c>
      <c r="J53" s="48"/>
      <c r="K53" s="50"/>
      <c r="L53" s="48"/>
      <c r="M53" s="50"/>
    </row>
    <row r="54" spans="1:13" ht="14.25">
      <c r="A54" s="42"/>
      <c r="B54" s="102"/>
      <c r="C54" s="42"/>
      <c r="D54" s="48"/>
      <c r="E54" s="42"/>
      <c r="F54" s="48"/>
      <c r="G54" s="44" t="s">
        <v>114</v>
      </c>
      <c r="H54" s="48"/>
      <c r="I54" s="44" t="s">
        <v>114</v>
      </c>
      <c r="J54" s="48"/>
      <c r="K54" s="50"/>
      <c r="L54" s="48"/>
      <c r="M54" s="50"/>
    </row>
    <row r="55" spans="1:13" ht="14.25">
      <c r="A55" s="42"/>
      <c r="B55" s="42"/>
      <c r="C55" s="42"/>
      <c r="D55" s="48"/>
      <c r="E55" s="42"/>
      <c r="F55" s="48"/>
      <c r="G55" s="105">
        <v>41455</v>
      </c>
      <c r="H55" s="48"/>
      <c r="I55" s="105">
        <v>41090</v>
      </c>
      <c r="J55" s="48"/>
      <c r="K55" s="50"/>
      <c r="L55" s="48"/>
      <c r="M55" s="50"/>
    </row>
    <row r="56" spans="1:13" ht="14.25">
      <c r="A56" s="42"/>
      <c r="B56" s="42" t="s">
        <v>107</v>
      </c>
      <c r="C56" s="42"/>
      <c r="D56" s="48"/>
      <c r="E56" s="42"/>
      <c r="F56" s="48"/>
      <c r="G56" s="50">
        <v>5400842</v>
      </c>
      <c r="H56" s="54"/>
      <c r="I56" s="50">
        <v>5400842</v>
      </c>
      <c r="J56" s="48"/>
      <c r="K56" s="50"/>
      <c r="L56" s="48"/>
      <c r="M56" s="50"/>
    </row>
    <row r="57" spans="1:13" ht="14.25">
      <c r="A57" s="42"/>
      <c r="B57" s="42" t="s">
        <v>108</v>
      </c>
      <c r="C57" s="42"/>
      <c r="D57" s="48"/>
      <c r="E57" s="42"/>
      <c r="F57" s="48"/>
      <c r="G57" s="50">
        <v>0</v>
      </c>
      <c r="H57" s="54"/>
      <c r="I57" s="50">
        <v>0</v>
      </c>
      <c r="J57" s="48"/>
      <c r="K57" s="50"/>
      <c r="L57" s="48"/>
      <c r="M57" s="50"/>
    </row>
    <row r="58" spans="1:13" ht="14.25">
      <c r="A58" s="42"/>
      <c r="B58" s="42" t="s">
        <v>109</v>
      </c>
      <c r="C58" s="42"/>
      <c r="D58" s="48"/>
      <c r="E58" s="42"/>
      <c r="F58" s="48"/>
      <c r="G58" s="50">
        <v>0</v>
      </c>
      <c r="H58" s="54"/>
      <c r="I58" s="50">
        <v>0</v>
      </c>
      <c r="J58" s="48"/>
      <c r="K58" s="50"/>
      <c r="L58" s="48"/>
      <c r="M58" s="50"/>
    </row>
    <row r="59" spans="1:13" ht="14.25">
      <c r="A59" s="42"/>
      <c r="B59" s="42" t="s">
        <v>110</v>
      </c>
      <c r="C59" s="42"/>
      <c r="D59" s="48"/>
      <c r="E59" s="42"/>
      <c r="F59" s="48"/>
      <c r="G59" s="50">
        <v>0</v>
      </c>
      <c r="H59" s="54"/>
      <c r="I59" s="50">
        <v>0</v>
      </c>
      <c r="J59" s="48"/>
      <c r="K59" s="50"/>
      <c r="L59" s="48"/>
      <c r="M59" s="50"/>
    </row>
    <row r="60" spans="1:13" ht="14.25">
      <c r="A60" s="42"/>
      <c r="B60" s="42" t="s">
        <v>111</v>
      </c>
      <c r="C60" s="42"/>
      <c r="D60" s="48"/>
      <c r="E60" s="42"/>
      <c r="F60" s="48"/>
      <c r="G60" s="50">
        <v>0</v>
      </c>
      <c r="H60" s="54"/>
      <c r="I60" s="50">
        <v>0</v>
      </c>
      <c r="J60" s="48"/>
      <c r="K60" s="50"/>
      <c r="L60" s="48"/>
      <c r="M60" s="50"/>
    </row>
    <row r="61" spans="1:13" ht="14.25">
      <c r="A61" s="42"/>
      <c r="B61" s="42"/>
      <c r="C61" s="42"/>
      <c r="D61" s="48"/>
      <c r="E61" s="42"/>
      <c r="F61" s="48"/>
      <c r="G61" s="55">
        <f>SUM(G56:G60)</f>
        <v>5400842</v>
      </c>
      <c r="H61" s="54"/>
      <c r="I61" s="55">
        <f>SUM(I56:I60)</f>
        <v>5400842</v>
      </c>
      <c r="J61" s="48"/>
      <c r="K61" s="50"/>
      <c r="L61" s="48"/>
      <c r="M61" s="50"/>
    </row>
    <row r="62" spans="1:13" ht="14.25">
      <c r="A62" s="42"/>
      <c r="B62" s="42"/>
      <c r="C62" s="42"/>
      <c r="D62" s="48"/>
      <c r="E62" s="42"/>
      <c r="F62" s="48"/>
      <c r="G62" s="42"/>
      <c r="H62" s="48"/>
      <c r="I62" s="42"/>
      <c r="J62" s="48"/>
      <c r="K62" s="50"/>
      <c r="L62" s="48"/>
      <c r="M62" s="50"/>
    </row>
    <row r="63" spans="1:13" ht="14.25">
      <c r="A63" s="42"/>
      <c r="B63" s="42"/>
      <c r="C63" s="42"/>
      <c r="D63" s="48"/>
      <c r="E63" s="42"/>
      <c r="F63" s="48"/>
      <c r="G63" s="42"/>
      <c r="H63" s="48"/>
      <c r="I63" s="42"/>
      <c r="J63" s="48"/>
      <c r="K63" s="50"/>
      <c r="L63" s="48"/>
      <c r="M63" s="50"/>
    </row>
    <row r="64" spans="1:13" ht="14.25">
      <c r="A64" s="42"/>
      <c r="B64" s="42"/>
      <c r="C64" s="42"/>
      <c r="D64" s="48"/>
      <c r="E64" s="42"/>
      <c r="F64" s="48"/>
      <c r="G64" s="42"/>
      <c r="H64" s="48"/>
      <c r="I64" s="42"/>
      <c r="J64" s="48"/>
      <c r="K64" s="50"/>
      <c r="L64" s="48"/>
      <c r="M64" s="50"/>
    </row>
    <row r="65" spans="1:13" ht="14.25">
      <c r="A65" s="42"/>
      <c r="B65" s="42"/>
      <c r="C65" s="42"/>
      <c r="D65" s="48"/>
      <c r="E65" s="42"/>
      <c r="F65" s="48"/>
      <c r="G65" s="42"/>
      <c r="H65" s="48"/>
      <c r="I65" s="42"/>
      <c r="J65" s="48"/>
      <c r="K65" s="50"/>
      <c r="L65" s="48"/>
      <c r="M65" s="50"/>
    </row>
    <row r="66" spans="4:13" ht="14.25">
      <c r="D66" s="47"/>
      <c r="F66" s="47"/>
      <c r="H66" s="47"/>
      <c r="J66" s="47"/>
      <c r="K66" s="45"/>
      <c r="L66" s="47"/>
      <c r="M66" s="45"/>
    </row>
    <row r="67" spans="4:12" ht="14.25">
      <c r="D67" s="47"/>
      <c r="F67" s="47"/>
      <c r="H67" s="47"/>
      <c r="J67" s="47"/>
      <c r="L67" s="47"/>
    </row>
    <row r="68" spans="4:12" ht="14.25">
      <c r="D68" s="47"/>
      <c r="F68" s="47"/>
      <c r="H68" s="47"/>
      <c r="J68" s="47"/>
      <c r="L68" s="47"/>
    </row>
    <row r="69" spans="4:12" ht="14.25">
      <c r="D69" s="47"/>
      <c r="F69" s="47"/>
      <c r="H69" s="47"/>
      <c r="J69" s="47"/>
      <c r="L69" s="47"/>
    </row>
    <row r="70" spans="4:12" ht="14.25">
      <c r="D70" s="47"/>
      <c r="F70" s="47"/>
      <c r="H70" s="47"/>
      <c r="J70" s="47"/>
      <c r="L70" s="47"/>
    </row>
    <row r="71" spans="4:12" ht="14.25">
      <c r="D71" s="47"/>
      <c r="F71" s="47"/>
      <c r="H71" s="47"/>
      <c r="J71" s="47"/>
      <c r="L71" s="47"/>
    </row>
    <row r="72" spans="4:12" ht="14.25">
      <c r="D72" s="47"/>
      <c r="F72" s="47"/>
      <c r="H72" s="47"/>
      <c r="J72" s="47"/>
      <c r="L72" s="47"/>
    </row>
    <row r="73" spans="4:12" ht="14.25">
      <c r="D73" s="47"/>
      <c r="F73" s="47"/>
      <c r="H73" s="47"/>
      <c r="J73" s="47"/>
      <c r="L73" s="47"/>
    </row>
    <row r="74" spans="4:12" ht="14.25">
      <c r="D74" s="47"/>
      <c r="F74" s="47"/>
      <c r="H74" s="47"/>
      <c r="J74" s="47"/>
      <c r="L74" s="47"/>
    </row>
    <row r="75" spans="4:12" ht="14.25">
      <c r="D75" s="47"/>
      <c r="F75" s="47"/>
      <c r="H75" s="47"/>
      <c r="J75" s="47"/>
      <c r="L75" s="47"/>
    </row>
    <row r="76" spans="4:12" ht="14.25">
      <c r="D76" s="47"/>
      <c r="F76" s="47"/>
      <c r="H76" s="47"/>
      <c r="J76" s="47"/>
      <c r="L76" s="47"/>
    </row>
    <row r="77" spans="4:12" ht="14.25">
      <c r="D77" s="47"/>
      <c r="F77" s="47"/>
      <c r="H77" s="47"/>
      <c r="J77" s="47"/>
      <c r="L77" s="47"/>
    </row>
    <row r="78" spans="4:12" ht="14.25">
      <c r="D78" s="47"/>
      <c r="F78" s="47"/>
      <c r="H78" s="47"/>
      <c r="J78" s="47"/>
      <c r="L78" s="47"/>
    </row>
    <row r="79" spans="4:12" ht="14.25">
      <c r="D79" s="47"/>
      <c r="F79" s="47"/>
      <c r="H79" s="47"/>
      <c r="J79" s="47"/>
      <c r="L79" s="47"/>
    </row>
    <row r="80" spans="4:12" ht="14.25">
      <c r="D80" s="47"/>
      <c r="F80" s="47"/>
      <c r="H80" s="47"/>
      <c r="J80" s="47"/>
      <c r="L80" s="4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2.66015625" style="43" customWidth="1"/>
    <col min="2" max="2" width="64.16015625" style="43" customWidth="1"/>
    <col min="3" max="3" width="26" style="43" bestFit="1" customWidth="1"/>
    <col min="4" max="4" width="22.16015625" style="43" bestFit="1" customWidth="1"/>
    <col min="5" max="5" width="21.16015625" style="43" bestFit="1" customWidth="1"/>
    <col min="6" max="6" width="16.66015625" style="43" bestFit="1" customWidth="1"/>
    <col min="7" max="7" width="15.5" style="43" bestFit="1" customWidth="1"/>
    <col min="8" max="16384" width="9.33203125" style="43" customWidth="1"/>
  </cols>
  <sheetData>
    <row r="1" spans="1:5" ht="15">
      <c r="A1" s="19" t="s">
        <v>27</v>
      </c>
      <c r="B1" s="42"/>
      <c r="C1" s="44" t="s">
        <v>118</v>
      </c>
      <c r="D1" s="44" t="s">
        <v>119</v>
      </c>
      <c r="E1" s="48"/>
    </row>
    <row r="2" spans="1:8" ht="15">
      <c r="A2" s="19" t="s">
        <v>117</v>
      </c>
      <c r="B2" s="42"/>
      <c r="C2" s="44"/>
      <c r="D2" s="44" t="s">
        <v>120</v>
      </c>
      <c r="E2" s="74"/>
      <c r="F2" s="74"/>
      <c r="G2" s="48"/>
      <c r="H2" s="48"/>
    </row>
    <row r="3" spans="1:8" ht="15">
      <c r="A3" s="19" t="str">
        <f>+PL!A3</f>
        <v>FOR THE QUARTER ENDED 30 JUNE 2013</v>
      </c>
      <c r="B3" s="42"/>
      <c r="C3" s="44"/>
      <c r="D3" s="44" t="s">
        <v>147</v>
      </c>
      <c r="E3" s="74"/>
      <c r="F3" s="74"/>
      <c r="G3" s="48"/>
      <c r="H3" s="48"/>
    </row>
    <row r="4" spans="1:8" ht="15">
      <c r="A4" s="42"/>
      <c r="B4" s="42"/>
      <c r="C4" s="44"/>
      <c r="D4" s="44"/>
      <c r="E4" s="94"/>
      <c r="F4" s="74"/>
      <c r="G4" s="48"/>
      <c r="H4" s="48"/>
    </row>
    <row r="5" spans="1:8" ht="15">
      <c r="A5" s="42"/>
      <c r="B5" s="42"/>
      <c r="C5" s="92" t="s">
        <v>207</v>
      </c>
      <c r="D5" s="92" t="s">
        <v>211</v>
      </c>
      <c r="E5" s="54"/>
      <c r="F5" s="86"/>
      <c r="G5" s="48"/>
      <c r="H5" s="48"/>
    </row>
    <row r="6" spans="1:8" ht="15">
      <c r="A6" s="42"/>
      <c r="B6" s="42"/>
      <c r="C6" s="44" t="s">
        <v>8</v>
      </c>
      <c r="D6" s="44" t="s">
        <v>8</v>
      </c>
      <c r="E6" s="54"/>
      <c r="F6" s="74"/>
      <c r="G6" s="48"/>
      <c r="H6" s="48"/>
    </row>
    <row r="7" spans="1:8" ht="14.25">
      <c r="A7" s="42"/>
      <c r="B7" s="42"/>
      <c r="C7" s="42"/>
      <c r="D7" s="42"/>
      <c r="E7" s="54"/>
      <c r="F7" s="48"/>
      <c r="G7" s="48"/>
      <c r="H7" s="48"/>
    </row>
    <row r="8" spans="1:8" ht="15">
      <c r="A8" s="89"/>
      <c r="B8" s="67" t="s">
        <v>187</v>
      </c>
      <c r="C8" s="50">
        <v>9684589</v>
      </c>
      <c r="D8" s="50">
        <v>7417712</v>
      </c>
      <c r="E8" s="54"/>
      <c r="F8" s="54"/>
      <c r="G8" s="54"/>
      <c r="H8" s="48"/>
    </row>
    <row r="9" spans="1:8" ht="14.25">
      <c r="A9" s="89"/>
      <c r="B9" s="90"/>
      <c r="C9" s="50"/>
      <c r="D9" s="50"/>
      <c r="E9" s="54"/>
      <c r="F9" s="54"/>
      <c r="G9" s="54"/>
      <c r="H9" s="48"/>
    </row>
    <row r="10" spans="1:8" ht="14.25">
      <c r="A10" s="89"/>
      <c r="B10" s="90"/>
      <c r="C10" s="50"/>
      <c r="D10" s="50"/>
      <c r="E10" s="54"/>
      <c r="F10" s="54"/>
      <c r="G10" s="54"/>
      <c r="H10" s="48"/>
    </row>
    <row r="11" spans="1:8" ht="14.25">
      <c r="A11" s="89"/>
      <c r="B11" s="91" t="s">
        <v>137</v>
      </c>
      <c r="C11" s="50"/>
      <c r="D11" s="50"/>
      <c r="E11" s="54"/>
      <c r="F11" s="54"/>
      <c r="G11" s="54"/>
      <c r="H11" s="48"/>
    </row>
    <row r="12" spans="1:8" ht="14.25">
      <c r="A12" s="89"/>
      <c r="B12" s="5" t="s">
        <v>151</v>
      </c>
      <c r="C12" s="50">
        <v>36115</v>
      </c>
      <c r="D12" s="50">
        <v>33105</v>
      </c>
      <c r="E12" s="54"/>
      <c r="F12" s="54"/>
      <c r="G12" s="54"/>
      <c r="H12" s="48"/>
    </row>
    <row r="13" spans="1:8" ht="14.25">
      <c r="A13" s="89"/>
      <c r="B13" s="78" t="s">
        <v>163</v>
      </c>
      <c r="C13" s="50"/>
      <c r="D13" s="50"/>
      <c r="E13" s="54"/>
      <c r="F13" s="54"/>
      <c r="G13" s="54"/>
      <c r="H13" s="48"/>
    </row>
    <row r="14" spans="1:8" ht="14.25">
      <c r="A14" s="89"/>
      <c r="B14" s="79" t="s">
        <v>152</v>
      </c>
      <c r="C14" s="50">
        <v>1553666</v>
      </c>
      <c r="D14" s="50">
        <v>1401272</v>
      </c>
      <c r="E14" s="54"/>
      <c r="F14" s="54"/>
      <c r="G14" s="54"/>
      <c r="H14" s="48"/>
    </row>
    <row r="15" spans="1:8" ht="14.25">
      <c r="A15" s="89"/>
      <c r="B15" s="79" t="s">
        <v>153</v>
      </c>
      <c r="C15" s="50"/>
      <c r="D15" s="50">
        <v>37495</v>
      </c>
      <c r="E15" s="54"/>
      <c r="F15" s="54"/>
      <c r="G15" s="54"/>
      <c r="H15" s="48"/>
    </row>
    <row r="16" spans="1:8" ht="14.25">
      <c r="A16" s="89"/>
      <c r="B16" s="80" t="s">
        <v>154</v>
      </c>
      <c r="C16" s="50"/>
      <c r="D16" s="50"/>
      <c r="E16" s="54"/>
      <c r="F16" s="54"/>
      <c r="G16" s="54"/>
      <c r="H16" s="48"/>
    </row>
    <row r="17" spans="1:8" ht="14.25">
      <c r="A17" s="89"/>
      <c r="B17" s="80" t="s">
        <v>155</v>
      </c>
      <c r="C17" s="50">
        <v>3542</v>
      </c>
      <c r="D17" s="50"/>
      <c r="E17" s="54"/>
      <c r="F17" s="54"/>
      <c r="G17" s="54"/>
      <c r="H17" s="48"/>
    </row>
    <row r="18" spans="1:8" ht="14.25">
      <c r="A18" s="89"/>
      <c r="B18" s="81" t="s">
        <v>184</v>
      </c>
      <c r="C18" s="50"/>
      <c r="D18" s="50"/>
      <c r="E18" s="54"/>
      <c r="F18" s="54"/>
      <c r="G18" s="54"/>
      <c r="H18" s="48"/>
    </row>
    <row r="19" spans="1:8" ht="14.25">
      <c r="A19" s="89"/>
      <c r="B19" s="79" t="s">
        <v>152</v>
      </c>
      <c r="C19" s="50">
        <v>66549</v>
      </c>
      <c r="D19" s="50"/>
      <c r="E19" s="54"/>
      <c r="F19" s="54"/>
      <c r="G19" s="54"/>
      <c r="H19" s="48"/>
    </row>
    <row r="20" spans="1:8" ht="14.25">
      <c r="A20" s="89"/>
      <c r="B20" s="79" t="s">
        <v>156</v>
      </c>
      <c r="C20" s="50"/>
      <c r="D20" s="50"/>
      <c r="E20" s="54"/>
      <c r="F20" s="54"/>
      <c r="G20" s="54"/>
      <c r="H20" s="48"/>
    </row>
    <row r="21" spans="1:8" ht="14.25">
      <c r="A21" s="89"/>
      <c r="B21" s="80" t="s">
        <v>193</v>
      </c>
      <c r="C21" s="50">
        <v>2697226</v>
      </c>
      <c r="D21" s="50">
        <v>1821055</v>
      </c>
      <c r="E21" s="54"/>
      <c r="F21" s="54"/>
      <c r="G21" s="54"/>
      <c r="H21" s="48"/>
    </row>
    <row r="22" spans="1:8" ht="14.25">
      <c r="A22" s="89"/>
      <c r="B22" s="81" t="s">
        <v>164</v>
      </c>
      <c r="C22" s="50"/>
      <c r="D22" s="50"/>
      <c r="E22" s="54"/>
      <c r="F22" s="54"/>
      <c r="G22" s="54"/>
      <c r="H22" s="48"/>
    </row>
    <row r="23" spans="1:8" ht="14.25">
      <c r="A23" s="89"/>
      <c r="B23" s="82" t="s">
        <v>157</v>
      </c>
      <c r="C23" s="50"/>
      <c r="D23" s="50">
        <v>9900</v>
      </c>
      <c r="E23" s="54"/>
      <c r="F23" s="54"/>
      <c r="G23" s="54"/>
      <c r="H23" s="48"/>
    </row>
    <row r="24" spans="1:8" ht="14.25">
      <c r="A24" s="89"/>
      <c r="B24" s="82" t="s">
        <v>158</v>
      </c>
      <c r="C24" s="50">
        <v>-139940</v>
      </c>
      <c r="D24" s="50">
        <v>-65080</v>
      </c>
      <c r="E24" s="54"/>
      <c r="F24" s="54"/>
      <c r="G24" s="54"/>
      <c r="H24" s="48"/>
    </row>
    <row r="25" spans="1:8" ht="14.25">
      <c r="A25" s="89"/>
      <c r="B25" s="81" t="s">
        <v>159</v>
      </c>
      <c r="C25" s="50"/>
      <c r="D25" s="50"/>
      <c r="E25" s="54"/>
      <c r="F25" s="54"/>
      <c r="G25" s="54"/>
      <c r="H25" s="48"/>
    </row>
    <row r="26" spans="1:8" ht="14.25">
      <c r="A26" s="89"/>
      <c r="B26" s="82" t="s">
        <v>160</v>
      </c>
      <c r="C26" s="50"/>
      <c r="D26" s="50"/>
      <c r="E26" s="54"/>
      <c r="F26" s="54"/>
      <c r="G26" s="54"/>
      <c r="H26" s="48"/>
    </row>
    <row r="27" spans="1:8" ht="14.25">
      <c r="A27" s="89"/>
      <c r="B27" s="82" t="s">
        <v>161</v>
      </c>
      <c r="C27" s="50">
        <v>-7274</v>
      </c>
      <c r="D27" s="50">
        <v>-7940</v>
      </c>
      <c r="E27" s="54"/>
      <c r="F27" s="54"/>
      <c r="G27" s="54"/>
      <c r="H27" s="48"/>
    </row>
    <row r="28" spans="1:8" ht="14.25">
      <c r="A28" s="89"/>
      <c r="B28" s="82" t="s">
        <v>192</v>
      </c>
      <c r="C28" s="50"/>
      <c r="D28" s="50"/>
      <c r="E28" s="54"/>
      <c r="F28" s="54"/>
      <c r="G28" s="54"/>
      <c r="H28" s="48"/>
    </row>
    <row r="29" spans="1:8" ht="14.25">
      <c r="A29" s="89"/>
      <c r="B29" s="76" t="s">
        <v>165</v>
      </c>
      <c r="C29" s="50"/>
      <c r="D29" s="50"/>
      <c r="E29" s="54"/>
      <c r="F29" s="54"/>
      <c r="G29" s="54"/>
      <c r="H29" s="48"/>
    </row>
    <row r="30" spans="1:8" ht="14.25">
      <c r="A30" s="89"/>
      <c r="B30" s="75" t="s">
        <v>166</v>
      </c>
      <c r="C30" s="50">
        <v>-25497</v>
      </c>
      <c r="D30" s="50">
        <v>-7400</v>
      </c>
      <c r="E30" s="54"/>
      <c r="F30" s="54"/>
      <c r="G30" s="54"/>
      <c r="H30" s="48"/>
    </row>
    <row r="31" spans="1:8" ht="14.25">
      <c r="A31" s="89"/>
      <c r="B31" s="75" t="s">
        <v>167</v>
      </c>
      <c r="C31" s="50"/>
      <c r="D31" s="50"/>
      <c r="E31" s="54"/>
      <c r="F31" s="54"/>
      <c r="G31" s="54"/>
      <c r="H31" s="48"/>
    </row>
    <row r="32" spans="1:8" ht="14.25">
      <c r="A32" s="89"/>
      <c r="B32" s="2" t="s">
        <v>194</v>
      </c>
      <c r="C32" s="50"/>
      <c r="D32" s="50"/>
      <c r="E32" s="54"/>
      <c r="F32" s="54"/>
      <c r="G32" s="54"/>
      <c r="H32" s="48"/>
    </row>
    <row r="33" spans="1:8" ht="14.25">
      <c r="A33" s="89"/>
      <c r="B33" s="80" t="s">
        <v>162</v>
      </c>
      <c r="C33" s="50">
        <v>100136</v>
      </c>
      <c r="D33" s="50">
        <v>69106</v>
      </c>
      <c r="E33" s="54"/>
      <c r="F33" s="54"/>
      <c r="G33" s="54"/>
      <c r="H33" s="48"/>
    </row>
    <row r="34" spans="1:8" ht="14.25">
      <c r="A34" s="89"/>
      <c r="B34" s="80" t="s">
        <v>190</v>
      </c>
      <c r="C34" s="50"/>
      <c r="D34" s="50"/>
      <c r="E34" s="54"/>
      <c r="F34" s="54"/>
      <c r="G34" s="54"/>
      <c r="H34" s="48"/>
    </row>
    <row r="35" spans="1:8" ht="14.25">
      <c r="A35" s="89"/>
      <c r="B35" s="49"/>
      <c r="C35" s="52"/>
      <c r="D35" s="52"/>
      <c r="E35" s="54"/>
      <c r="F35" s="54"/>
      <c r="G35" s="54"/>
      <c r="H35" s="48"/>
    </row>
    <row r="36" spans="1:8" ht="14.25">
      <c r="A36" s="89"/>
      <c r="B36" s="53" t="s">
        <v>53</v>
      </c>
      <c r="C36" s="50">
        <f>SUM(C8:C35)</f>
        <v>13969112</v>
      </c>
      <c r="D36" s="50">
        <f>SUM(D8:D35)</f>
        <v>10709225</v>
      </c>
      <c r="E36" s="54"/>
      <c r="F36" s="54"/>
      <c r="G36" s="54"/>
      <c r="H36" s="48"/>
    </row>
    <row r="37" spans="1:8" ht="14.25">
      <c r="A37" s="89"/>
      <c r="B37" s="49"/>
      <c r="C37" s="50"/>
      <c r="D37" s="50"/>
      <c r="E37" s="54"/>
      <c r="F37" s="54"/>
      <c r="G37" s="54"/>
      <c r="H37" s="48"/>
    </row>
    <row r="38" spans="1:8" ht="14.25">
      <c r="A38" s="89"/>
      <c r="B38" s="49" t="s">
        <v>18</v>
      </c>
      <c r="C38" s="50"/>
      <c r="D38" s="50"/>
      <c r="E38" s="54"/>
      <c r="F38" s="54"/>
      <c r="G38" s="54"/>
      <c r="H38" s="48"/>
    </row>
    <row r="39" spans="1:8" ht="14.25">
      <c r="A39" s="89"/>
      <c r="B39" s="85" t="s">
        <v>178</v>
      </c>
      <c r="C39" s="50">
        <v>-10165414</v>
      </c>
      <c r="D39" s="50">
        <v>-10699267</v>
      </c>
      <c r="E39" s="54"/>
      <c r="F39" s="54"/>
      <c r="G39" s="54"/>
      <c r="H39" s="48"/>
    </row>
    <row r="40" spans="1:8" ht="14.25">
      <c r="A40" s="89"/>
      <c r="B40" s="85" t="s">
        <v>179</v>
      </c>
      <c r="C40" s="50">
        <v>-12475625</v>
      </c>
      <c r="D40" s="50">
        <v>-8547311</v>
      </c>
      <c r="E40" s="54"/>
      <c r="F40" s="54"/>
      <c r="G40" s="54"/>
      <c r="H40" s="48"/>
    </row>
    <row r="41" spans="1:8" ht="14.25">
      <c r="A41" s="89"/>
      <c r="B41" s="85" t="s">
        <v>180</v>
      </c>
      <c r="C41" s="50">
        <v>1232241</v>
      </c>
      <c r="D41" s="50">
        <v>1644301</v>
      </c>
      <c r="E41" s="54"/>
      <c r="F41" s="54"/>
      <c r="G41" s="54"/>
      <c r="H41" s="48"/>
    </row>
    <row r="42" spans="1:8" ht="14.25">
      <c r="A42" s="89"/>
      <c r="B42" s="85" t="s">
        <v>181</v>
      </c>
      <c r="C42" s="50">
        <v>10556581</v>
      </c>
      <c r="D42" s="50">
        <v>10446690</v>
      </c>
      <c r="E42" s="54"/>
      <c r="F42" s="54"/>
      <c r="G42" s="54"/>
      <c r="H42" s="48"/>
    </row>
    <row r="43" spans="1:8" ht="14.25">
      <c r="A43" s="89"/>
      <c r="B43" s="49"/>
      <c r="C43" s="52"/>
      <c r="D43" s="52"/>
      <c r="E43" s="54"/>
      <c r="F43" s="54"/>
      <c r="G43" s="54"/>
      <c r="H43" s="48"/>
    </row>
    <row r="44" spans="1:8" ht="14.25">
      <c r="A44" s="89"/>
      <c r="B44" s="53" t="s">
        <v>121</v>
      </c>
      <c r="C44" s="50">
        <f>SUM(C36:C43)</f>
        <v>3116895</v>
      </c>
      <c r="D44" s="50">
        <f>SUM(D36:D43)</f>
        <v>3553638</v>
      </c>
      <c r="E44" s="54"/>
      <c r="F44" s="54"/>
      <c r="G44" s="54"/>
      <c r="H44" s="48"/>
    </row>
    <row r="45" spans="1:8" ht="14.25">
      <c r="A45" s="89"/>
      <c r="B45" s="49"/>
      <c r="C45" s="50"/>
      <c r="D45" s="50"/>
      <c r="E45" s="54"/>
      <c r="F45" s="54"/>
      <c r="G45" s="54"/>
      <c r="H45" s="48"/>
    </row>
    <row r="46" spans="1:8" ht="14.25">
      <c r="A46" s="89"/>
      <c r="B46" s="26" t="s">
        <v>168</v>
      </c>
      <c r="C46" s="50">
        <v>-783163</v>
      </c>
      <c r="D46" s="50">
        <v>-1286679</v>
      </c>
      <c r="E46" s="54"/>
      <c r="F46" s="54"/>
      <c r="G46" s="54"/>
      <c r="H46" s="48"/>
    </row>
    <row r="47" spans="1:8" ht="14.25">
      <c r="A47" s="89"/>
      <c r="B47" s="80" t="s">
        <v>169</v>
      </c>
      <c r="C47" s="50">
        <v>-100136</v>
      </c>
      <c r="D47" s="50">
        <v>-69106</v>
      </c>
      <c r="E47" s="54"/>
      <c r="F47" s="54"/>
      <c r="G47" s="54"/>
      <c r="H47" s="48"/>
    </row>
    <row r="48" spans="1:8" ht="14.25">
      <c r="A48" s="89"/>
      <c r="B48" s="80" t="s">
        <v>170</v>
      </c>
      <c r="C48" s="50">
        <v>-2697226</v>
      </c>
      <c r="D48" s="50">
        <v>-1821055</v>
      </c>
      <c r="E48" s="54"/>
      <c r="F48" s="54"/>
      <c r="G48" s="54"/>
      <c r="H48" s="48"/>
    </row>
    <row r="49" spans="1:8" ht="14.25">
      <c r="A49" s="89"/>
      <c r="B49" s="77" t="s">
        <v>185</v>
      </c>
      <c r="C49" s="54"/>
      <c r="D49" s="54">
        <v>0</v>
      </c>
      <c r="E49" s="54"/>
      <c r="F49" s="54"/>
      <c r="G49" s="54"/>
      <c r="H49" s="48"/>
    </row>
    <row r="50" spans="1:8" ht="15.75" customHeight="1">
      <c r="A50" s="89"/>
      <c r="B50" s="69" t="s">
        <v>122</v>
      </c>
      <c r="C50" s="55">
        <f>SUM(C44:C49)</f>
        <v>-463630</v>
      </c>
      <c r="D50" s="55">
        <f>SUM(D44:D49)</f>
        <v>376798</v>
      </c>
      <c r="E50" s="54"/>
      <c r="F50" s="54"/>
      <c r="G50" s="54"/>
      <c r="H50" s="48"/>
    </row>
    <row r="51" spans="1:8" ht="14.25">
      <c r="A51" s="89"/>
      <c r="B51" s="49"/>
      <c r="C51" s="42"/>
      <c r="D51" s="42"/>
      <c r="E51" s="48"/>
      <c r="F51" s="54"/>
      <c r="G51" s="54"/>
      <c r="H51" s="48"/>
    </row>
    <row r="52" spans="1:8" ht="15">
      <c r="A52" s="89"/>
      <c r="B52" s="65" t="s">
        <v>123</v>
      </c>
      <c r="C52" s="50"/>
      <c r="D52" s="50"/>
      <c r="E52" s="54"/>
      <c r="F52" s="54"/>
      <c r="G52" s="54"/>
      <c r="H52" s="48"/>
    </row>
    <row r="53" spans="1:8" ht="14.25" hidden="1">
      <c r="A53" s="89"/>
      <c r="B53" s="83" t="s">
        <v>195</v>
      </c>
      <c r="C53" s="50"/>
      <c r="D53" s="50"/>
      <c r="E53" s="54"/>
      <c r="F53" s="54"/>
      <c r="G53" s="54"/>
      <c r="H53" s="48"/>
    </row>
    <row r="54" spans="1:8" ht="14.25">
      <c r="A54" s="89"/>
      <c r="B54" s="84" t="s">
        <v>171</v>
      </c>
      <c r="C54" s="50">
        <v>-1242474</v>
      </c>
      <c r="D54" s="50">
        <v>-12160558</v>
      </c>
      <c r="E54" s="54"/>
      <c r="F54" s="54"/>
      <c r="G54" s="54"/>
      <c r="H54" s="48"/>
    </row>
    <row r="55" spans="1:8" ht="14.25">
      <c r="A55" s="89"/>
      <c r="B55" s="83" t="s">
        <v>172</v>
      </c>
      <c r="C55" s="50"/>
      <c r="D55" s="50">
        <v>-239000</v>
      </c>
      <c r="E55" s="54"/>
      <c r="F55" s="54"/>
      <c r="G55" s="54"/>
      <c r="H55" s="48"/>
    </row>
    <row r="56" spans="1:8" ht="14.25">
      <c r="A56" s="89"/>
      <c r="B56" s="84" t="s">
        <v>173</v>
      </c>
      <c r="C56" s="50">
        <v>156361</v>
      </c>
      <c r="D56" s="50">
        <v>9850</v>
      </c>
      <c r="E56" s="54"/>
      <c r="F56" s="54"/>
      <c r="G56" s="54"/>
      <c r="H56" s="48"/>
    </row>
    <row r="57" spans="1:8" ht="14.25" hidden="1">
      <c r="A57" s="89"/>
      <c r="B57" s="84" t="s">
        <v>174</v>
      </c>
      <c r="C57" s="50"/>
      <c r="D57" s="50"/>
      <c r="E57" s="54"/>
      <c r="F57" s="54"/>
      <c r="G57" s="54"/>
      <c r="H57" s="48"/>
    </row>
    <row r="58" spans="1:8" ht="14.25">
      <c r="A58" s="89"/>
      <c r="C58" s="50"/>
      <c r="D58" s="50"/>
      <c r="E58" s="54"/>
      <c r="F58" s="54"/>
      <c r="G58" s="54"/>
      <c r="H58" s="48"/>
    </row>
    <row r="59" spans="1:8" ht="15.75" customHeight="1">
      <c r="A59" s="89"/>
      <c r="B59" s="69" t="s">
        <v>138</v>
      </c>
      <c r="C59" s="55">
        <f>SUM(C53:C58)</f>
        <v>-1086113</v>
      </c>
      <c r="D59" s="55">
        <f>SUM(D53:D58)</f>
        <v>-12389708</v>
      </c>
      <c r="E59" s="54"/>
      <c r="F59" s="54"/>
      <c r="G59" s="54"/>
      <c r="H59" s="48"/>
    </row>
    <row r="60" spans="1:8" ht="14.25">
      <c r="A60" s="89"/>
      <c r="C60" s="54"/>
      <c r="D60" s="54"/>
      <c r="E60" s="54"/>
      <c r="F60" s="54"/>
      <c r="G60" s="54"/>
      <c r="H60" s="48"/>
    </row>
    <row r="61" spans="1:8" ht="14.25" hidden="1">
      <c r="A61" s="89"/>
      <c r="C61" s="50"/>
      <c r="D61" s="50"/>
      <c r="E61" s="54"/>
      <c r="F61" s="54"/>
      <c r="G61" s="54"/>
      <c r="H61" s="48"/>
    </row>
    <row r="62" spans="1:8" ht="15">
      <c r="A62" s="89"/>
      <c r="B62" s="46" t="s">
        <v>124</v>
      </c>
      <c r="C62" s="50"/>
      <c r="D62" s="50"/>
      <c r="E62" s="54"/>
      <c r="F62" s="54"/>
      <c r="G62" s="54"/>
      <c r="H62" s="48"/>
    </row>
    <row r="63" spans="1:8" ht="14.25">
      <c r="A63" s="89"/>
      <c r="B63" s="75" t="s">
        <v>202</v>
      </c>
      <c r="C63" s="50">
        <v>-800420</v>
      </c>
      <c r="D63" s="50"/>
      <c r="E63" s="54"/>
      <c r="F63" s="54"/>
      <c r="G63" s="54"/>
      <c r="H63" s="48"/>
    </row>
    <row r="64" spans="1:8" ht="14.25">
      <c r="A64" s="89"/>
      <c r="B64" s="75" t="s">
        <v>175</v>
      </c>
      <c r="C64" s="50">
        <v>5000000</v>
      </c>
      <c r="D64" s="50">
        <v>8000000</v>
      </c>
      <c r="E64" s="54"/>
      <c r="F64" s="54"/>
      <c r="G64" s="54"/>
      <c r="H64" s="48"/>
    </row>
    <row r="65" spans="1:8" ht="14.25">
      <c r="A65" s="89"/>
      <c r="B65" s="75" t="s">
        <v>176</v>
      </c>
      <c r="C65" s="50">
        <v>-745130</v>
      </c>
      <c r="D65" s="50">
        <v>-105462</v>
      </c>
      <c r="E65" s="54"/>
      <c r="F65" s="54"/>
      <c r="G65" s="54"/>
      <c r="H65" s="48"/>
    </row>
    <row r="66" spans="1:8" ht="14.25">
      <c r="A66" s="89"/>
      <c r="B66" s="75" t="s">
        <v>177</v>
      </c>
      <c r="C66" s="50">
        <v>410916</v>
      </c>
      <c r="D66" s="50">
        <v>-371717</v>
      </c>
      <c r="E66" s="54"/>
      <c r="F66" s="54"/>
      <c r="G66" s="54"/>
      <c r="H66" s="48"/>
    </row>
    <row r="67" spans="1:8" ht="14.25">
      <c r="A67" s="89"/>
      <c r="B67" s="56"/>
      <c r="C67" s="50"/>
      <c r="D67" s="50"/>
      <c r="E67" s="54"/>
      <c r="F67" s="54"/>
      <c r="G67" s="54"/>
      <c r="H67" s="48"/>
    </row>
    <row r="68" spans="1:8" ht="15.75" customHeight="1">
      <c r="A68" s="89"/>
      <c r="B68" s="70" t="s">
        <v>125</v>
      </c>
      <c r="C68" s="55">
        <f>SUM(C63:C67)</f>
        <v>3865366</v>
      </c>
      <c r="D68" s="55">
        <f>SUM(D64:D67)</f>
        <v>7522821</v>
      </c>
      <c r="E68" s="54"/>
      <c r="F68" s="54"/>
      <c r="G68" s="54"/>
      <c r="H68" s="48"/>
    </row>
    <row r="69" spans="1:8" ht="14.25">
      <c r="A69" s="89"/>
      <c r="C69" s="50"/>
      <c r="D69" s="50"/>
      <c r="E69" s="54"/>
      <c r="F69" s="54"/>
      <c r="G69" s="54"/>
      <c r="H69" s="48"/>
    </row>
    <row r="70" spans="1:8" ht="14.25">
      <c r="A70" s="89"/>
      <c r="B70" s="43" t="s">
        <v>19</v>
      </c>
      <c r="C70" s="50">
        <f>+C50+C59+C68</f>
        <v>2315623</v>
      </c>
      <c r="D70" s="50">
        <f>+D50+D59+D68</f>
        <v>-4490089</v>
      </c>
      <c r="E70" s="54"/>
      <c r="F70" s="54"/>
      <c r="G70" s="54"/>
      <c r="H70" s="48"/>
    </row>
    <row r="71" spans="1:8" ht="14.25">
      <c r="A71" s="89"/>
      <c r="C71" s="50"/>
      <c r="D71" s="50"/>
      <c r="E71" s="54"/>
      <c r="F71" s="54"/>
      <c r="G71" s="54"/>
      <c r="H71" s="48"/>
    </row>
    <row r="72" spans="1:8" ht="14.25">
      <c r="A72" s="89"/>
      <c r="B72" s="43" t="s">
        <v>126</v>
      </c>
      <c r="C72" s="50">
        <v>9414297</v>
      </c>
      <c r="D72" s="50">
        <v>14546780</v>
      </c>
      <c r="E72" s="54"/>
      <c r="F72" s="54"/>
      <c r="G72" s="54"/>
      <c r="H72" s="48"/>
    </row>
    <row r="73" spans="1:8" ht="14.25">
      <c r="A73" s="89"/>
      <c r="C73" s="54"/>
      <c r="D73" s="54"/>
      <c r="E73" s="54"/>
      <c r="F73" s="54"/>
      <c r="G73" s="54"/>
      <c r="H73" s="48"/>
    </row>
    <row r="74" spans="1:8" ht="15.75" customHeight="1" thickBot="1">
      <c r="A74" s="89"/>
      <c r="B74" s="43" t="s">
        <v>26</v>
      </c>
      <c r="C74" s="57">
        <f>SUM(C70:C73)</f>
        <v>11729920</v>
      </c>
      <c r="D74" s="57">
        <f>SUM(D70:D73)</f>
        <v>10056691</v>
      </c>
      <c r="E74" s="54"/>
      <c r="F74" s="54"/>
      <c r="G74" s="54"/>
      <c r="H74" s="48"/>
    </row>
    <row r="75" spans="1:8" ht="15" thickTop="1">
      <c r="A75" s="89"/>
      <c r="C75" s="50"/>
      <c r="D75" s="50"/>
      <c r="E75" s="54"/>
      <c r="F75" s="54"/>
      <c r="G75" s="54"/>
      <c r="H75" s="48"/>
    </row>
    <row r="76" spans="1:8" ht="14.25">
      <c r="A76" s="89"/>
      <c r="C76" s="50"/>
      <c r="D76" s="50"/>
      <c r="E76" s="54"/>
      <c r="F76" s="54"/>
      <c r="G76" s="54"/>
      <c r="H76" s="48"/>
    </row>
    <row r="77" spans="1:8" ht="14.25">
      <c r="A77" s="89"/>
      <c r="B77" s="42" t="s">
        <v>20</v>
      </c>
      <c r="C77" s="50"/>
      <c r="D77" s="50"/>
      <c r="E77" s="54"/>
      <c r="F77" s="54"/>
      <c r="G77" s="54"/>
      <c r="H77" s="48"/>
    </row>
    <row r="78" spans="1:8" ht="14.25">
      <c r="A78" s="89"/>
      <c r="B78" s="42" t="s">
        <v>25</v>
      </c>
      <c r="C78" s="50"/>
      <c r="D78" s="50"/>
      <c r="E78" s="54"/>
      <c r="F78" s="54"/>
      <c r="G78" s="54"/>
      <c r="H78" s="48"/>
    </row>
    <row r="79" spans="1:8" ht="14.25">
      <c r="A79" s="89"/>
      <c r="B79" s="42" t="s">
        <v>21</v>
      </c>
      <c r="C79" s="42"/>
      <c r="D79" s="42"/>
      <c r="E79" s="48"/>
      <c r="F79" s="54"/>
      <c r="G79" s="54"/>
      <c r="H79" s="48"/>
    </row>
    <row r="80" spans="1:8" ht="14.25">
      <c r="A80" s="89"/>
      <c r="B80" s="42"/>
      <c r="C80" s="71" t="str">
        <f>+C5</f>
        <v>30/6/2013</v>
      </c>
      <c r="D80" s="71" t="str">
        <f>+D5</f>
        <v>30/6/2012</v>
      </c>
      <c r="E80" s="96"/>
      <c r="F80" s="54"/>
      <c r="G80" s="54"/>
      <c r="H80" s="48"/>
    </row>
    <row r="81" spans="1:8" ht="16.5">
      <c r="A81" s="89"/>
      <c r="B81" s="42"/>
      <c r="C81" s="72" t="s">
        <v>8</v>
      </c>
      <c r="D81" s="72" t="s">
        <v>8</v>
      </c>
      <c r="E81" s="97"/>
      <c r="F81" s="54"/>
      <c r="G81" s="54"/>
      <c r="H81" s="48"/>
    </row>
    <row r="82" spans="1:8" ht="14.25">
      <c r="A82" s="89"/>
      <c r="B82" s="58"/>
      <c r="C82" s="42"/>
      <c r="D82" s="42"/>
      <c r="E82" s="48"/>
      <c r="F82" s="54"/>
      <c r="G82" s="54"/>
      <c r="H82" s="48"/>
    </row>
    <row r="83" spans="1:8" ht="14.25">
      <c r="A83" s="89"/>
      <c r="B83" s="42" t="s">
        <v>23</v>
      </c>
      <c r="C83" s="50">
        <v>-613060</v>
      </c>
      <c r="D83" s="50">
        <v>-215927</v>
      </c>
      <c r="E83" s="54"/>
      <c r="F83" s="54"/>
      <c r="G83" s="54"/>
      <c r="H83" s="48"/>
    </row>
    <row r="84" spans="1:8" ht="14.25">
      <c r="A84" s="89"/>
      <c r="B84" s="42" t="s">
        <v>2</v>
      </c>
      <c r="C84" s="50">
        <v>2076653</v>
      </c>
      <c r="D84" s="50">
        <v>1775954</v>
      </c>
      <c r="E84" s="54"/>
      <c r="F84" s="54"/>
      <c r="G84" s="54"/>
      <c r="H84" s="48"/>
    </row>
    <row r="85" spans="1:8" ht="14.25">
      <c r="A85" s="89"/>
      <c r="B85" s="42" t="s">
        <v>22</v>
      </c>
      <c r="C85" s="50">
        <v>10266327</v>
      </c>
      <c r="D85" s="50">
        <v>8496664</v>
      </c>
      <c r="E85" s="54"/>
      <c r="F85" s="54"/>
      <c r="G85" s="54"/>
      <c r="H85" s="48"/>
    </row>
    <row r="86" spans="1:8" ht="15.75" customHeight="1" thickBot="1">
      <c r="A86" s="89"/>
      <c r="B86" s="42" t="s">
        <v>24</v>
      </c>
      <c r="C86" s="73">
        <f>SUM(C83:C85)</f>
        <v>11729920</v>
      </c>
      <c r="D86" s="73">
        <f>SUM(D83:D85)</f>
        <v>10056691</v>
      </c>
      <c r="E86" s="93"/>
      <c r="F86" s="54"/>
      <c r="G86" s="54"/>
      <c r="H86" s="48"/>
    </row>
    <row r="87" spans="1:8" ht="15" thickTop="1">
      <c r="A87" s="89"/>
      <c r="B87" s="42"/>
      <c r="C87" s="58">
        <f>+C74-C86</f>
        <v>0</v>
      </c>
      <c r="D87" s="58">
        <f>+D74-D86</f>
        <v>0</v>
      </c>
      <c r="E87" s="93"/>
      <c r="F87" s="54"/>
      <c r="G87" s="54"/>
      <c r="H87" s="48"/>
    </row>
    <row r="88" spans="1:8" ht="14.25">
      <c r="A88" s="89"/>
      <c r="B88" s="50" t="s">
        <v>127</v>
      </c>
      <c r="C88" s="42"/>
      <c r="D88" s="42"/>
      <c r="E88" s="48"/>
      <c r="F88" s="93"/>
      <c r="G88" s="54"/>
      <c r="H88" s="48"/>
    </row>
    <row r="89" spans="1:8" ht="14.25">
      <c r="A89" s="89"/>
      <c r="B89" s="45" t="s">
        <v>198</v>
      </c>
      <c r="C89" s="50"/>
      <c r="D89" s="50"/>
      <c r="E89" s="54"/>
      <c r="F89" s="93"/>
      <c r="G89" s="54"/>
      <c r="H89" s="48"/>
    </row>
    <row r="90" spans="1:8" ht="14.25">
      <c r="A90" s="89"/>
      <c r="C90" s="42"/>
      <c r="D90" s="42"/>
      <c r="E90" s="48"/>
      <c r="F90" s="48"/>
      <c r="G90" s="54"/>
      <c r="H90" s="48"/>
    </row>
    <row r="91" spans="1:8" ht="14.25">
      <c r="A91" s="89"/>
      <c r="C91" s="42"/>
      <c r="D91" s="42"/>
      <c r="E91" s="48"/>
      <c r="F91" s="54"/>
      <c r="G91" s="54"/>
      <c r="H91" s="48"/>
    </row>
    <row r="92" spans="1:8" ht="14.25">
      <c r="A92" s="89"/>
      <c r="C92" s="42"/>
      <c r="D92" s="42"/>
      <c r="E92" s="48"/>
      <c r="F92" s="48"/>
      <c r="G92" s="54"/>
      <c r="H92" s="48"/>
    </row>
    <row r="93" spans="1:8" ht="14.25">
      <c r="A93" s="89"/>
      <c r="C93" s="42"/>
      <c r="D93" s="42"/>
      <c r="E93" s="48"/>
      <c r="F93" s="54"/>
      <c r="G93" s="54"/>
      <c r="H93" s="48"/>
    </row>
    <row r="94" spans="1:8" ht="14.25">
      <c r="A94" s="89"/>
      <c r="C94" s="42"/>
      <c r="D94" s="42"/>
      <c r="E94" s="48"/>
      <c r="F94" s="51"/>
      <c r="G94" s="51"/>
      <c r="H94" s="47"/>
    </row>
    <row r="95" spans="1:8" ht="14.25">
      <c r="A95" s="89"/>
      <c r="C95" s="42"/>
      <c r="D95" s="42"/>
      <c r="E95" s="48"/>
      <c r="F95" s="51"/>
      <c r="G95" s="51"/>
      <c r="H95" s="47"/>
    </row>
    <row r="96" spans="1:8" ht="14.25">
      <c r="A96" s="89"/>
      <c r="C96" s="42"/>
      <c r="D96" s="42"/>
      <c r="E96" s="48"/>
      <c r="F96" s="51"/>
      <c r="G96" s="45"/>
      <c r="H96" s="47"/>
    </row>
    <row r="97" spans="1:7" ht="14.25">
      <c r="A97" s="89"/>
      <c r="C97" s="42"/>
      <c r="D97" s="42"/>
      <c r="E97" s="48"/>
      <c r="F97" s="51"/>
      <c r="G97" s="45"/>
    </row>
    <row r="98" spans="1:7" ht="14.25">
      <c r="A98" s="89"/>
      <c r="C98" s="42"/>
      <c r="D98" s="42"/>
      <c r="E98" s="48"/>
      <c r="F98" s="51"/>
      <c r="G98" s="45"/>
    </row>
    <row r="99" spans="1:7" ht="14.25">
      <c r="A99" s="89"/>
      <c r="C99" s="42"/>
      <c r="E99" s="51"/>
      <c r="F99" s="51"/>
      <c r="G99" s="45"/>
    </row>
    <row r="100" spans="1:7" ht="14.25">
      <c r="A100" s="89"/>
      <c r="C100" s="42"/>
      <c r="E100" s="51"/>
      <c r="F100" s="51"/>
      <c r="G100" s="45"/>
    </row>
    <row r="101" spans="1:7" ht="14.25">
      <c r="A101" s="89"/>
      <c r="C101" s="42"/>
      <c r="E101" s="51"/>
      <c r="F101" s="51"/>
      <c r="G101" s="45"/>
    </row>
    <row r="102" spans="1:7" ht="14.25">
      <c r="A102" s="89"/>
      <c r="C102" s="42"/>
      <c r="E102" s="51"/>
      <c r="F102" s="51"/>
      <c r="G102" s="45"/>
    </row>
    <row r="103" spans="1:7" ht="14.25">
      <c r="A103" s="89"/>
      <c r="C103" s="42"/>
      <c r="E103" s="51"/>
      <c r="F103" s="51"/>
      <c r="G103" s="45"/>
    </row>
    <row r="104" spans="1:7" ht="14.25">
      <c r="A104" s="89"/>
      <c r="C104" s="42"/>
      <c r="E104" s="51"/>
      <c r="F104" s="51"/>
      <c r="G104" s="45"/>
    </row>
    <row r="105" spans="1:6" ht="14.25">
      <c r="A105" s="89"/>
      <c r="C105" s="42"/>
      <c r="E105" s="51"/>
      <c r="F105" s="51"/>
    </row>
    <row r="106" spans="1:7" ht="14.25">
      <c r="A106" s="89"/>
      <c r="C106" s="42"/>
      <c r="E106" s="51"/>
      <c r="F106" s="51"/>
      <c r="G106" s="45"/>
    </row>
    <row r="107" spans="1:7" ht="14.25">
      <c r="A107" s="89"/>
      <c r="C107" s="42"/>
      <c r="E107" s="51"/>
      <c r="F107" s="51"/>
      <c r="G107" s="45"/>
    </row>
    <row r="108" spans="1:7" ht="14.25">
      <c r="A108" s="89"/>
      <c r="C108" s="42"/>
      <c r="E108" s="47"/>
      <c r="F108" s="51"/>
      <c r="G108" s="45"/>
    </row>
    <row r="109" spans="1:7" ht="14.25">
      <c r="A109" s="89"/>
      <c r="C109" s="42"/>
      <c r="E109" s="47"/>
      <c r="F109" s="51"/>
      <c r="G109" s="45"/>
    </row>
    <row r="110" spans="1:7" ht="14.25">
      <c r="A110" s="89"/>
      <c r="C110" s="42"/>
      <c r="E110" s="47"/>
      <c r="F110" s="51"/>
      <c r="G110" s="45"/>
    </row>
    <row r="111" spans="1:7" ht="14.25">
      <c r="A111" s="89"/>
      <c r="C111" s="42"/>
      <c r="E111" s="47"/>
      <c r="F111" s="51"/>
      <c r="G111" s="45"/>
    </row>
    <row r="112" spans="1:7" ht="14.25">
      <c r="A112" s="89"/>
      <c r="C112" s="42"/>
      <c r="E112" s="47"/>
      <c r="F112" s="51"/>
      <c r="G112" s="45"/>
    </row>
    <row r="113" spans="1:6" ht="14.25">
      <c r="A113" s="89"/>
      <c r="C113" s="42"/>
      <c r="E113" s="51"/>
      <c r="F113" s="51"/>
    </row>
    <row r="114" spans="1:6" ht="14.25">
      <c r="A114" s="89"/>
      <c r="C114" s="42"/>
      <c r="E114" s="51"/>
      <c r="F114" s="51"/>
    </row>
    <row r="115" spans="1:6" ht="14.25">
      <c r="A115" s="89"/>
      <c r="C115" s="42"/>
      <c r="E115" s="51"/>
      <c r="F115" s="51"/>
    </row>
    <row r="116" spans="1:6" ht="14.25">
      <c r="A116" s="89"/>
      <c r="C116" s="42"/>
      <c r="E116" s="47"/>
      <c r="F116" s="47"/>
    </row>
    <row r="117" spans="1:6" ht="14.25">
      <c r="A117" s="89"/>
      <c r="C117" s="42"/>
      <c r="E117" s="47"/>
      <c r="F117" s="47"/>
    </row>
    <row r="118" spans="1:6" ht="14.25">
      <c r="A118" s="89"/>
      <c r="C118" s="42"/>
      <c r="E118" s="47"/>
      <c r="F118" s="47"/>
    </row>
    <row r="119" spans="1:6" ht="14.25">
      <c r="A119" s="89"/>
      <c r="C119" s="42"/>
      <c r="E119" s="47"/>
      <c r="F119" s="47"/>
    </row>
    <row r="120" spans="1:6" ht="14.25">
      <c r="A120" s="89"/>
      <c r="C120" s="42"/>
      <c r="E120" s="47"/>
      <c r="F120" s="47"/>
    </row>
    <row r="121" spans="1:6" ht="14.25">
      <c r="A121" s="89"/>
      <c r="E121" s="47"/>
      <c r="F121" s="47"/>
    </row>
    <row r="122" spans="1:6" ht="14.25">
      <c r="A122" s="89"/>
      <c r="E122" s="47"/>
      <c r="F122" s="47"/>
    </row>
    <row r="123" spans="1:6" ht="14.25">
      <c r="A123" s="89"/>
      <c r="E123" s="47"/>
      <c r="F123" s="47"/>
    </row>
    <row r="124" spans="1:6" ht="14.25">
      <c r="A124" s="89"/>
      <c r="E124" s="47"/>
      <c r="F124" s="47"/>
    </row>
    <row r="125" spans="1:6" ht="14.25">
      <c r="A125" s="89"/>
      <c r="E125" s="47"/>
      <c r="F125" s="47"/>
    </row>
    <row r="126" spans="1:6" ht="14.25">
      <c r="A126" s="89"/>
      <c r="E126" s="47"/>
      <c r="F126" s="47"/>
    </row>
    <row r="127" spans="1:6" ht="14.25">
      <c r="A127" s="89"/>
      <c r="E127" s="47"/>
      <c r="F127" s="47"/>
    </row>
    <row r="128" spans="1:6" ht="14.25">
      <c r="A128" s="89"/>
      <c r="E128" s="47"/>
      <c r="F128" s="47"/>
    </row>
    <row r="129" ht="14.25">
      <c r="A129" s="89"/>
    </row>
    <row r="130" ht="14.25">
      <c r="A130" s="89"/>
    </row>
    <row r="131" ht="14.25">
      <c r="A131" s="89"/>
    </row>
    <row r="132" ht="14.25">
      <c r="A132" s="89"/>
    </row>
    <row r="133" ht="14.25">
      <c r="A133" s="89"/>
    </row>
    <row r="134" ht="14.25">
      <c r="A134" s="89"/>
    </row>
    <row r="135" ht="14.25">
      <c r="A135" s="89"/>
    </row>
    <row r="136" ht="14.25">
      <c r="A136" s="89"/>
    </row>
    <row r="137" ht="14.25">
      <c r="A137" s="89"/>
    </row>
    <row r="138" ht="14.25">
      <c r="A138" s="89"/>
    </row>
    <row r="139" ht="14.25">
      <c r="A139" s="89"/>
    </row>
    <row r="140" ht="14.25">
      <c r="A140" s="89"/>
    </row>
    <row r="141" ht="14.25">
      <c r="A141" s="89"/>
    </row>
    <row r="142" ht="14.25">
      <c r="A142" s="89"/>
    </row>
    <row r="143" ht="14.25">
      <c r="A143" s="89"/>
    </row>
    <row r="144" ht="14.25">
      <c r="A144" s="89"/>
    </row>
    <row r="145" ht="14.25">
      <c r="A145" s="89"/>
    </row>
    <row r="146" ht="14.25">
      <c r="A146" s="89"/>
    </row>
    <row r="147" ht="14.25">
      <c r="A147" s="89"/>
    </row>
    <row r="148" ht="14.25">
      <c r="A148" s="89"/>
    </row>
    <row r="149" ht="14.25">
      <c r="A149" s="89"/>
    </row>
    <row r="150" ht="14.25">
      <c r="A150" s="89"/>
    </row>
  </sheetData>
  <printOptions verticalCentered="1"/>
  <pageMargins left="0.984251968503937" right="0.748031496062992" top="0.75" bottom="0.5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Ong</cp:lastModifiedBy>
  <cp:lastPrinted>2013-08-13T02:42:00Z</cp:lastPrinted>
  <dcterms:created xsi:type="dcterms:W3CDTF">1997-07-14T11:38:51Z</dcterms:created>
  <dcterms:modified xsi:type="dcterms:W3CDTF">2013-08-19T05:19:25Z</dcterms:modified>
  <cp:category/>
  <cp:version/>
  <cp:contentType/>
  <cp:contentStatus/>
</cp:coreProperties>
</file>